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LASIFICACION ECONOMICA" sheetId="1" r:id="rId1"/>
    <sheet name="SUBS ESTATAL ORD" sheetId="2" r:id="rId2"/>
    <sheet name="FEDERAL" sheetId="3" r:id="rId3"/>
    <sheet name="SUB.ESTATAL.EXTRA 21" sheetId="4" r:id="rId4"/>
    <sheet name="FAM" sheetId="5" r:id="rId5"/>
    <sheet name="Hoja3" sheetId="6" r:id="rId6"/>
    <sheet name="Hoja11" sheetId="7" r:id="rId7"/>
    <sheet name="Hoja10" sheetId="8" r:id="rId8"/>
    <sheet name="1112002189000" sheetId="9" r:id="rId9"/>
    <sheet name="RENDIMIENTOS" sheetId="10" r:id="rId10"/>
  </sheets>
  <definedNames/>
  <calcPr fullCalcOnLoad="1"/>
</workbook>
</file>

<file path=xl/sharedStrings.xml><?xml version="1.0" encoding="utf-8"?>
<sst xmlns="http://schemas.openxmlformats.org/spreadsheetml/2006/main" count="1257" uniqueCount="495">
  <si>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</si>
  <si>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</si>
  <si>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</si>
  <si>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</si>
  <si>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</si>
  <si>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</si>
  <si>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</si>
  <si>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</si>
  <si>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</si>
  <si>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</si>
  <si>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</si>
  <si>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</si>
  <si>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</si>
  <si>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</si>
  <si>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</si>
  <si>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</si>
  <si>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Total</t>
  </si>
  <si>
    <t>CLASIFICACIÓN ECONÓMICA</t>
  </si>
  <si>
    <t>Ingresos</t>
  </si>
  <si>
    <t>Ingresos corrientes</t>
  </si>
  <si>
    <t>Contribuciones a la Seguridad Social</t>
  </si>
  <si>
    <t>Derechos, Productos y Aprovechamientos Corrientes</t>
  </si>
  <si>
    <t>Rentas de la Propiedad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</si>
  <si>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</si>
  <si>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</si>
  <si>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</si>
  <si>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</si>
  <si>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</si>
  <si>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</si>
  <si>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estinmaciones y provisiones acumuladas</t>
  </si>
  <si>
    <t>Transferencias, asignaciones y donativos de capital recibidos</t>
  </si>
  <si>
    <t>Recuperación de inversiones financieras realizadas con fines de política</t>
  </si>
  <si>
    <t>Del sector privado</t>
  </si>
  <si>
    <t>Del sector público</t>
  </si>
  <si>
    <t>Del Sector Externo</t>
  </si>
  <si>
    <t xml:space="preserve">        De la Federación</t>
  </si>
  <si>
    <t xml:space="preserve">        De las entidades federativas</t>
  </si>
  <si>
    <t xml:space="preserve">        De Municipios</t>
  </si>
  <si>
    <t xml:space="preserve">Ventas de Bienes y Servicios de Entidad del Gobierno General/Ingresos de Explotación de Entidades Empresariales </t>
  </si>
  <si>
    <t>Financiamiento</t>
  </si>
  <si>
    <t>Fuente financiera</t>
  </si>
  <si>
    <t>UNIVERSIDAD AUTÓNOMA DE SINALOA</t>
  </si>
  <si>
    <t>Del 1 de enero al 31 de Marzo de 2022</t>
  </si>
  <si>
    <t>Auxiliar de Cuentas</t>
  </si>
  <si>
    <t>Del 01/04/2022 Al 30/06/2022</t>
  </si>
  <si>
    <t>Fecha</t>
  </si>
  <si>
    <t>T-#</t>
  </si>
  <si>
    <t>Gen</t>
  </si>
  <si>
    <t>Folio</t>
  </si>
  <si>
    <t>Cheque</t>
  </si>
  <si>
    <t>Debe</t>
  </si>
  <si>
    <t>Haber</t>
  </si>
  <si>
    <t>T Ref</t>
  </si>
  <si>
    <t>Ref</t>
  </si>
  <si>
    <t>Beneficiario</t>
  </si>
  <si>
    <t>Concepto</t>
  </si>
  <si>
    <t>1.1.2.2.4.1.4</t>
  </si>
  <si>
    <t>SUBSIDIOS Y SUBVENCIONES</t>
  </si>
  <si>
    <t>I-7</t>
  </si>
  <si>
    <t>ING</t>
  </si>
  <si>
    <t>ING2022001411</t>
  </si>
  <si>
    <t>Devengo:( CFDi A- 3574 ) [ MXN T. C. :1. 00 ]: SUBSIDIO FEDERAL ORDINARIO CORRESPONDIENTE AL MES DE ABRIL DEL 2022.</t>
  </si>
  <si>
    <t>I-47</t>
  </si>
  <si>
    <t>ING2022001484</t>
  </si>
  <si>
    <t>Devengo:( CFDi A- 3575 ) [ MXN T. C. :1. 00 ]: CONTRATO: UAS- DCM- FAMP- LP- 002- 2020</t>
  </si>
  <si>
    <t>I-102</t>
  </si>
  <si>
    <t>ING2022001539</t>
  </si>
  <si>
    <t>Devengo:( CFDi A- 3576 ) [ MXN T. C. :1. 00 ]: SUBSIDIO ESTATAL ORDINARIO CORRESPONDIENTE A LA PRIMERA PARCIALIDAD DEL MES DE ABRIL DEL 2022.</t>
  </si>
  <si>
    <t>I-104</t>
  </si>
  <si>
    <t>ING2022001541</t>
  </si>
  <si>
    <t>Devengo:( CFDi A- 3577 ) [ MXN T. C. :1. 00 ]: SUBSIDIO ESTATAL ORDINARIO CORRESPONDIENTE A LA SEGUNDA PARCIALIDAD Y FINIQUITO DEL MES DE ABRIL DEL 2022</t>
  </si>
  <si>
    <t>I-127</t>
  </si>
  <si>
    <t>Recaudo:(CFDi A- 3576): SUBSIDIO ESTATAL ORDINARIO CORRESPONDIENTE A LA PRIMERA PARCIALIDAD DEL MES DE ABRIL DEL 2022.</t>
  </si>
  <si>
    <t>I-145</t>
  </si>
  <si>
    <t>Recaudo:(CFDi A- 3574): SUBSIDIO FEDERAL ORDINARIO CORRESPONDIENTE AL MES DE ABRIL DEL 2022.</t>
  </si>
  <si>
    <t>I-254</t>
  </si>
  <si>
    <t>Recaudo:(CFDi A- 3577): SUBSIDIO ESTATAL ORDINARIO CORRESPONDIENTE A LA SEGUNDA PARCIALIDAD Y FINIQUITO DEL MES DE ABRIL DEL 2022</t>
  </si>
  <si>
    <t>I-3</t>
  </si>
  <si>
    <t>ING2022001811</t>
  </si>
  <si>
    <t>Devengo:( CFDi A- 3578 ) [ MXN T. C. :1. 00 ]: SUBSIDIO ESTATAL ORDINARIO CORRESPONDIENTE A LA PRIMERA PARCIALIDAD DEL MES DE MAYO DEL 2022.</t>
  </si>
  <si>
    <t>I-4</t>
  </si>
  <si>
    <t>ING2022001812</t>
  </si>
  <si>
    <t>Devengo:( CFDi A- 3579 ) [ MXN T. C. :1. 00 ]: SUBSIDIO ESTATAL ORDINARIO CORRESPONDIENTE A LA SEGUNDA PARCIALIDAD Y FINIQUITO DEL MES DE MAYO DEL 2022.</t>
  </si>
  <si>
    <t>ING2022001815</t>
  </si>
  <si>
    <t>Devengo:( CFDi A- 3580 ) [ MXN T. C. :1. 00 ]: UR 511 SUBSIDIO FEDERAL ORDINARIO CORRESPONDIENTE A MAYO DEL 2022, PARA LA UNIVERSIDAD AUTONOMA DE SINALOA.</t>
  </si>
  <si>
    <t>I-30</t>
  </si>
  <si>
    <t>ING2022000756</t>
  </si>
  <si>
    <t>Devengo Cancelado:(CFDiA- 3568): UR 511 SUBSIDIO FEDERAL ORDINARIO CORRESPONDIENTE AL MES DE MARZO DEL 2022, PARA LA UNIVERSIDAD AUTÃƒâ€œNOMA DE SINALOA</t>
  </si>
  <si>
    <t>I-116</t>
  </si>
  <si>
    <t>ING2022001935</t>
  </si>
  <si>
    <t>Devengo:( CFDi A- 3581 ) [ MXN T. C. :1. 00 ]: APOYO PARA CONSTRUCCION DE TECHUMBRE DE LA ALBERCA OLIMPICA EN LA UAS CORRESPONDIENTE AL MES DE MAYO DEL 2022, SEGUN OFICIO DE AUTORIZACION SAF- AIP- IE</t>
  </si>
  <si>
    <t>I-139</t>
  </si>
  <si>
    <t>Recaudo:(CFDi A- 3580): UR 511 SUBSIDIO FEDERAL ORDINARIO CORRESPONDIENTE A MAYO DEL 2022, PARA LA UNIVERSIDAD AUTONOMA DE SINALOA.</t>
  </si>
  <si>
    <t>I-170</t>
  </si>
  <si>
    <t>Recaudo:(CFDi A- 3581): APOYO PARA CONSTRUCCION DE TECHUMBRE DE LA ALBERCA OLIMPICA EN LA UAS CORRESPONDIENTE AL MES DE MAYO DEL 2022, SEGUN OFICIO DE AUTORIZACION SAF- AIP- IED- 00- 314/2022.</t>
  </si>
  <si>
    <t>I-171</t>
  </si>
  <si>
    <t>Recaudo:(CFDi A- 3578): SUBSIDIO ESTATAL ORDINARIO CORRESPONDIENTE A LA PRIMERA PARCIALIDAD DEL MES DE MAYO DEL 2022.</t>
  </si>
  <si>
    <t>I-272</t>
  </si>
  <si>
    <t>ING2022002083</t>
  </si>
  <si>
    <t>No se pudo generar la factura del tramite</t>
  </si>
  <si>
    <t>I-273</t>
  </si>
  <si>
    <t>ING2022002084</t>
  </si>
  <si>
    <t>I-274</t>
  </si>
  <si>
    <t>ING2022002085</t>
  </si>
  <si>
    <t>I-287</t>
  </si>
  <si>
    <t>I-288</t>
  </si>
  <si>
    <t>I-665</t>
  </si>
  <si>
    <t>Devengo Cancelado:(CFDiA- 3579): SUBSIDIO ESTATAL ORDINARIO CORRESPONDIENTE A LA SEGUNDA PARCIALIDAD Y FINIQUITO DEL MES DE MAYO DEL 2022.</t>
  </si>
  <si>
    <t>I-690</t>
  </si>
  <si>
    <t>Recaudo:(CFDi A- 3582): SUBSIDIO ESTATAL ORDINARIO CORRESPONDIENTE A LA SEGUNDA PARCIALIDAD Y FINIQUITO DEL MES DE MAYO DEL 2022.</t>
  </si>
  <si>
    <t>ING2022002421</t>
  </si>
  <si>
    <t>Devengo:( CFDi A- 3583 ) [ MXN T. C. :1. 00 ]: UR 511 SUBSIDIO FEDERAL ORDINARIO CORRESPONDIENTE A JUNIO DEL 2022, PARA LA UNIVERSIDAD AUTONOMA DE SINALOA.</t>
  </si>
  <si>
    <t>I-80</t>
  </si>
  <si>
    <t>ING2022000927</t>
  </si>
  <si>
    <t>Recaudo de:(CFDi A- 3584): liquidacion de cfdi A 3571.</t>
  </si>
  <si>
    <t>I-81</t>
  </si>
  <si>
    <t>Recaudo:(CFDi A- 3575): CONTRATO: UAS- DCM- FAMP- LP- 002- 2020</t>
  </si>
  <si>
    <t>I-123</t>
  </si>
  <si>
    <t>ING2022002544</t>
  </si>
  <si>
    <t>Devengo:( CFDi A- 3585 ) [ MXN T. C. :1. 00 ]: SUBSIDIO ESTATAL ORDINARIO CORRESPONDIENTE A LA PRIMERA PARCIALIDAD DEL MES DE JUNIO DEL 2022.</t>
  </si>
  <si>
    <t>I-124</t>
  </si>
  <si>
    <t>ING2022002545</t>
  </si>
  <si>
    <t>Devengo:( CFDi A- 3586 ) [ MXN T. C. :1. 00 ]: APOYO PARA CONSTRUCCION DE TECHUMBRE DE LA ALBERCA OLIMPICA EN LA UAS CORRESPONDIENTE AL MES DE JUNIO DEL 2022, SEGUN OFICIO DE AUTORIZACION SAF- AIP- IE</t>
  </si>
  <si>
    <t>I-146</t>
  </si>
  <si>
    <t>ING2022000120</t>
  </si>
  <si>
    <t>Recaudo: (CFDi A- 3587): LIQUIDACION DE CFDI A- 3553</t>
  </si>
  <si>
    <t>I-147</t>
  </si>
  <si>
    <t>Recaudo:(CFDi A- 3583): UR 511 SUBSIDIO FEDERAL ORDINARIO CORRESPONDIENTE A JUNIO DEL 2022, PARA LA UNIVERSIDAD AUTONOMA DE SINALOA.</t>
  </si>
  <si>
    <t>I-204</t>
  </si>
  <si>
    <t>Recaudo:(CFDi A- 3585): SUBSIDIO ESTATAL ORDINARIO CORRESPONDIENTE A LA PRIMERA PARCIALIDAD DEL MES DE JUNIO DEL 2022.</t>
  </si>
  <si>
    <t>I-240</t>
  </si>
  <si>
    <t>ING2022002657</t>
  </si>
  <si>
    <t>Devengo:( CFDi A- 3588 ) [ MXN T. C. :1. 00 ]: CONTRATO UAS- DCM- FAMP- LP- 001- 2020</t>
  </si>
  <si>
    <t>I-241</t>
  </si>
  <si>
    <t>ING2022002658</t>
  </si>
  <si>
    <t>Devengo:( CFDi A- 3589 ) [ MXN T. C. :1. 00 ]: CONTRATO UAS- DCM- FAMP- LP- 001- 2020</t>
  </si>
  <si>
    <t>I-358</t>
  </si>
  <si>
    <t>Devengo:( CFDi N/D ) [ MXN T. C. :1. 00 ]CONTRATO UAS- DCM- FAMP- LP- 001- 2020</t>
  </si>
  <si>
    <t>I-359</t>
  </si>
  <si>
    <t>Recaudo:(CFDi A- 3586): APOYO PARA CONSTRUCCION DE TECHUMBRE DE LA ALBERCA OLIMPICA EN LA UAS CORRESPONDIENTE AL MES DE JUNIO DEL 2022, SEGUN OFICIO DE AUTORIZACION SAF- AIP- IED- 00- 314/2022</t>
  </si>
  <si>
    <t>I-505</t>
  </si>
  <si>
    <t>ING2022002801</t>
  </si>
  <si>
    <t>Devengo:( CFDi A- 3590 ) [ MXN T. C. :1. 00 ]: SUBSIDIO ESTATAL ORDINARIO CORRESPONDIENTE A LA SEGUNDA PARCIALIDAD Y FINIQUITO DEL MES DEJUNIO DEL 2022</t>
  </si>
  <si>
    <t>I-597</t>
  </si>
  <si>
    <t>Recaudo:(CFDi A- 3590): SUBSIDIO ESTATAL ORDINARIO CORRESPONDIENTE A LA SEGUNDA PARCIALIDAD Y FINIQUITO DEL MES DEJUNIO DEL 2022</t>
  </si>
  <si>
    <t>I-599</t>
  </si>
  <si>
    <t>ING2022000121</t>
  </si>
  <si>
    <t>Recaudo: (CFDi A- 3591): LIQUIDACION DE CFDI A- 3554</t>
  </si>
  <si>
    <t>SUMATORIAS:</t>
  </si>
  <si>
    <t>SALDO FINAL</t>
  </si>
  <si>
    <t>Universidad Autónoma de Sinaloa © Todos los Derechos Reservados</t>
  </si>
  <si>
    <t>Desarrollado por: Dirección de Informática</t>
  </si>
  <si>
    <t>uxiliar de Cuentas</t>
  </si>
  <si>
    <t>Del 01/01/2022 Al 31/03/2022</t>
  </si>
  <si>
    <t>I-53</t>
  </si>
  <si>
    <t>ING2022000053</t>
  </si>
  <si>
    <t>Devengo:( CFDi A- 3549 ) [ MXN T. C. :1. 00 ]: SUBSIDIO ESTATAL ORDINARIO CORRESPONDIENTE A LA PRIMERA PARCIALIDAD DEL MES DE ENERO DEL 2022.</t>
  </si>
  <si>
    <t>I-56</t>
  </si>
  <si>
    <t>ING2022000056</t>
  </si>
  <si>
    <t>Devengo:( CFDi A- 3550 ) [ MXN T. C. :1. 00 ]: APOYO FINANCIERO EXTRAORDINARIO NO REGULARIZABLE.</t>
  </si>
  <si>
    <t>I-63</t>
  </si>
  <si>
    <t>Recaudo:(CFDi A- 3549): SUBSIDIO ESTATAL ORDINARIO CORRESPONDIENTE A LA PRIMERA PARCIALIDAD DEL MES DE ENERO DEL 2022.</t>
  </si>
  <si>
    <t>I-69</t>
  </si>
  <si>
    <t>Recaudo:(CFDi A- 3550): APOYO FINANCIERO EXTRAORDINARIO NO REGULARIZABLE.</t>
  </si>
  <si>
    <t>I-121</t>
  </si>
  <si>
    <t>ING2022000117</t>
  </si>
  <si>
    <t>Devengo:( CFDi A- 3551 ) [ MXN T. C. :1. 00 ]: UR 511 SUBSIDIO FEDERAL ORDINARIO CORRESPONDIENTE AL MES DE ENERO DEL 2022, PARA LA UNIVERSIDAD AUTONOMA DE SINALOA.</t>
  </si>
  <si>
    <t>I-122</t>
  </si>
  <si>
    <t>ING2022000118</t>
  </si>
  <si>
    <t>Devengo:( CFDi A- 3552 ) [ MXN T. C. :1. 00 ]: APOYO FINANCIERO EXTRAORDINARIO NO REGULARIZABLE.</t>
  </si>
  <si>
    <t>Devengo:( CFDi A- 3553 ) [ MXN T. C. :1. 00 ]: APOYO FINANCIERO EXTRAORDINARIO NO REGULARIZABLE.</t>
  </si>
  <si>
    <t>I-125</t>
  </si>
  <si>
    <t>Devengo:( CFDi A- 3554 ) [ MXN T. C. :1. 00 ]: APOYO FINANCIERO EXTRAORDINARIO NO REGULARIZABLE.</t>
  </si>
  <si>
    <t>I-126</t>
  </si>
  <si>
    <t>ING2022000122</t>
  </si>
  <si>
    <t>Devengo:( CFDi A- 3555 ) [ MXN T. C. :1. 00 ]: APOYO FINANCIERO EXTRAORDINARIO NO REGULARIZABLE.</t>
  </si>
  <si>
    <t>ING2022000123</t>
  </si>
  <si>
    <t>Devengo:( CFDi A- 3556 ) [ MXN T. C. :1. 00 ]: APOYO FINANCIERO EXTRAORDINARIO NO REGULARIZABLE.</t>
  </si>
  <si>
    <t>I-131</t>
  </si>
  <si>
    <t>ING2022000127</t>
  </si>
  <si>
    <t>Devengo:( CFDi A- 3557 ) [ MXN T. C. :1. 00 ]: CONTRATO UAS- DCM- FAMP- LP- 002- 2020</t>
  </si>
  <si>
    <t>I-148</t>
  </si>
  <si>
    <t>ING2022000144</t>
  </si>
  <si>
    <t>Devengo:( CFDi A- 3558 ) [ MXN T. C. :1. 00 ]: SUBSIDIO ESTATAL ORDINARIO CORRESPONDIENTE A LA SEGUNDA PARCIALIDAD Y FINIQUITO DEL MES DE ENERO DEL 2022.</t>
  </si>
  <si>
    <t>Recaudo:(CFDi A- 3558): SUBSIDIO ESTATAL ORDINARIO CORRESPONDIENTE A LA SEGUNDA PARCIALIDAD Y FINIQUITO DEL MES DE ENERO DEL 2022.</t>
  </si>
  <si>
    <t>Recaudo: (CFDi A- 3559): LIQUIDACION DE CFDI A- 3552</t>
  </si>
  <si>
    <t>I-185</t>
  </si>
  <si>
    <t>Recaudo: (CFDi A- 3560): LIQUIDACIONN DE CFDI A- 3551.</t>
  </si>
  <si>
    <t>ING2022000208</t>
  </si>
  <si>
    <t>Devengo:( CFDi A- 3561 ) [ MXN T. C. :1. 00 ]: UR 511 SUBSIDIO FEDERAL ORDINARIO CORRESPONDIENTE AL MES DE FEBRERO DEL 2022. PARA LA UNIVERSIDAD AUTONOMA DE SINALOA.</t>
  </si>
  <si>
    <t>I-10</t>
  </si>
  <si>
    <t>ING2022000220</t>
  </si>
  <si>
    <t>Devengo:( CFDi A- 3562 ) [ MXN T. C. :1. 00 ]: CONTRATO UAS- DCM- FAMP- LP- 001- 2020.</t>
  </si>
  <si>
    <t>I-96</t>
  </si>
  <si>
    <t>ING2022000362</t>
  </si>
  <si>
    <t>Devengo:( CFDi A- 3563 ) [ MXN T. C. :1. 00 ]: SUBSIDIO ESTATAL ORDINARIO CORRESPONDIENTE A LA PRIMERA PARCIALIDAD DEL MES DE FEBRERO DEL 2022.</t>
  </si>
  <si>
    <t>I-133</t>
  </si>
  <si>
    <t>Recaudo:(CFDi A- 3561): UR 511 SUBSIDIO FEDERAL ORDINARIO CORRESPONDIENTE AL MES DE FEBRERO DEL 2022. PARA LA UNIVERSIDAD AUTONOMA DE SINALOA.</t>
  </si>
  <si>
    <t>I-178</t>
  </si>
  <si>
    <t>Recaudo:(CFDi A- 3563): SUBSIDIO ESTATAL ORDINARIO CORRESPONDIENTE A LA PRIMERA PARCIALIDAD DEL MES DE FEBRERO DEL 2022.</t>
  </si>
  <si>
    <t>I-245</t>
  </si>
  <si>
    <t>Devengo:( CFDi N/D ) [ MXN T. C. :1. 00 ]CONTRATO UAS- DCM- FAMP- LP- 001- 2020.</t>
  </si>
  <si>
    <t>I-246</t>
  </si>
  <si>
    <t>ING2022000509</t>
  </si>
  <si>
    <t>Devengo:( CFDi A- 3564 ) [ MXN T. C. :1. 00 ]: CONTRATO UAS- DCM- FAMP- LP- 001- 2020</t>
  </si>
  <si>
    <t>I-317</t>
  </si>
  <si>
    <t>ING2022000580</t>
  </si>
  <si>
    <t>Devengo:( CFDi A- 3565 ) [ MXN T. C. :1. 00 ]: SUBSIDIO ESTATAL ORDINARIO CORRESPONDIENTE A LA SEGUNDA PARCIALIDAD DEL MES DE FEBRERO DEL 2022.</t>
  </si>
  <si>
    <t>I-342</t>
  </si>
  <si>
    <t>ING2022000605</t>
  </si>
  <si>
    <t>Devengo:( CFDi A- 3566 ) [ MXN T. C. :1. 00 ]: CONTRATO: UAS- DCM- FAMP- LP- 002- 2020</t>
  </si>
  <si>
    <t>I-737</t>
  </si>
  <si>
    <t>ING2022000724</t>
  </si>
  <si>
    <t>Devengo:( CFDi A- 3567 ) [ MXN T. C. :1. 00 ]: COMPLEMENTO DE SUBSIDIO ESTATAL CORRESPONDIENTE AL MES DE FEBRERO DEL 2022.</t>
  </si>
  <si>
    <t>I-738</t>
  </si>
  <si>
    <t>Recaudo:(CFDi A- 3565): SUBSIDIO ESTATAL ORDINARIO CORRESPONDIENTE A LA SEGUNDA PARCIALIDAD DEL MES DE FEBRERO DEL 2022.</t>
  </si>
  <si>
    <t>I-8</t>
  </si>
  <si>
    <t>ING2022000757</t>
  </si>
  <si>
    <t>Devengo:( CFDi A- 3569 ) [ MXN T. C. :1. 00 ]: UR 511 SUBSIDIO FEDERAL ORDINARIO CORRESPONDIENTE AL MES DE MARZO DEL 2022, PARA LA UNIVERSIDAD AUTÃƒâ€œNOMA DE SINALOA</t>
  </si>
  <si>
    <t>I-97</t>
  </si>
  <si>
    <t>ING2022000868</t>
  </si>
  <si>
    <t>Devengo:( CFDi A- 3570 ) [ MXN T. C. :1. 00 ]: SUBSIDIO ESTATAL CORRESPONDIENTE A LA PRIMER PARCIALIDAD DEL MES DE MARZO DEL 2022.</t>
  </si>
  <si>
    <t>Recaudo:(CFDi A- 3569): UR 511 SUBSIDIO FEDERAL ORDINARIO CORRESPONDIENTE AL MES DE MARZO DEL 2022, PARA LA UNIVERSIDAD AUTÃƒâ€œNOMA DE SINALOA</t>
  </si>
  <si>
    <t>I-157</t>
  </si>
  <si>
    <t>Devengo:( CFDi A- 3571 ) [ MXN T. C. :1. 00 ]: CONTRATO: UAS- DCM- FAMP- ITPF- 004- 2021.</t>
  </si>
  <si>
    <t>I-207</t>
  </si>
  <si>
    <t>ING2022000977</t>
  </si>
  <si>
    <t>Devengo:( CFDi A- 3572 ) [ MXN T. C. :1. 00 ]: CONT. UAS- DCM- FAMP- LP- 003- 2020</t>
  </si>
  <si>
    <t>I-221</t>
  </si>
  <si>
    <t>Recaudo:(CFDi A- 3570): SUBSIDIO ESTATAL CORRESPONDIENTE A LA PRIMER PARCIALIDAD DEL MES DE MARZO DEL 2022.</t>
  </si>
  <si>
    <t>I-248</t>
  </si>
  <si>
    <t>Recaudo:(CFDi A- 3557): CONTRATO UAS- DCM- FAMP- LP- 002- 2020</t>
  </si>
  <si>
    <t>I-514</t>
  </si>
  <si>
    <t>ING2022001141</t>
  </si>
  <si>
    <t>Devengo:( CFDi A- 3573 ) [ MXN T. C. :1. 00 ]: SUBSIDIO ESTATAL ORDINARIO CORRESPONDIENTE A LA SEGUNDA PARCIALIDAD DEL MES DE MARZO DEL 2022.</t>
  </si>
  <si>
    <t>I-669</t>
  </si>
  <si>
    <t>Recaudo:(CFDi A- 3573): SUBSIDIO ESTATAL ORDINARIO CORRESPONDIENTE A LA SEGUNDA PARCIALIDAD DEL MES DE MARZO DEL 2022.</t>
  </si>
  <si>
    <t>I-711</t>
  </si>
  <si>
    <t>Recaudo:(CFDi A- 3564): CONTRATO UAS- DCM- FAMP- LP- 001- 2020</t>
  </si>
  <si>
    <t>I-712</t>
  </si>
  <si>
    <t>Recaudo:(CFDi A- 3566): CONTRATO: UAS- DCM- FAMP- LP- 002- 2020</t>
  </si>
  <si>
    <t>4.2.2.3.1.1</t>
  </si>
  <si>
    <t>SUBSIDIO FEDERAL ORDINARIO</t>
  </si>
  <si>
    <t>4.2.2.3.1.2.2</t>
  </si>
  <si>
    <t>RECURSOS FAM</t>
  </si>
  <si>
    <t>4.2.2.3.2.3.4</t>
  </si>
  <si>
    <t>SUBSIDIO ESTATAL EXTRAORDINARIO</t>
  </si>
  <si>
    <t>4.2.2.3.2.1.1</t>
  </si>
  <si>
    <t>SUBSIDIO ESTATAL ORDINARIO</t>
  </si>
  <si>
    <t>DEVENGADO</t>
  </si>
  <si>
    <t xml:space="preserve">DEVENGADO </t>
  </si>
  <si>
    <t>RECAUDADO</t>
  </si>
  <si>
    <t>Devengo:( CFDi A- 3551 ) [ MXN T. C. :1. 00 ]: UR 511 SUBSIDIO FEDERAL ORDINARIO CORRESPONDIENTE AL MES DE ENERO DEL 2022</t>
  </si>
  <si>
    <t>Devengo:( CFDi A- 3561 ) [ MXN T. C. :1. 00 ]: UR 511 SUBSIDIO FEDERAL ORDINARIO CORRESPONDIENTE AL MES DE FEBRERO DEL 2022.</t>
  </si>
  <si>
    <t>Devengo:( CFDi A- 3569 ) [ MXN T. C. :1. 00 ]: UR 511 SUBSIDIO FEDERAL ORDINARIO CORRESPONDIENTE AL MES DE MARZO DEL 2022,</t>
  </si>
  <si>
    <t xml:space="preserve">SUBSIDIO ESTATAL </t>
  </si>
  <si>
    <t xml:space="preserve">SUBSIDIO FEDERAL </t>
  </si>
  <si>
    <t xml:space="preserve">SUBSIDIO ESTATAL EXTRAORDINARIO </t>
  </si>
  <si>
    <t xml:space="preserve">FAM </t>
  </si>
  <si>
    <t xml:space="preserve">S/EDO. DE ACTIVIDADES </t>
  </si>
  <si>
    <t xml:space="preserve">PENDIENTE VERIFICAR EL REGISTRO DE LA CUENTA POR COBRAR </t>
  </si>
  <si>
    <t>SALDOS CORRECTOS</t>
  </si>
  <si>
    <t>DIFERENCIA</t>
  </si>
  <si>
    <t>Auxiliares de Cuentas</t>
  </si>
  <si>
    <t>Del  01/04/2022   Al  30/06/2022</t>
  </si>
  <si>
    <t>Cuenta:  4223-001-001-000 / 4.2.2.3.1.1 - SUBSIDIO FEDERAL ORDINARIO  </t>
  </si>
  <si>
    <t>Saldo Inicial de la Cuenta:</t>
  </si>
  <si>
    <t>No. Mov</t>
  </si>
  <si>
    <t>T.M.</t>
  </si>
  <si>
    <t>Referencia</t>
  </si>
  <si>
    <t>Observaciones</t>
  </si>
  <si>
    <t>01/04/2022 </t>
  </si>
  <si>
    <t>ING </t>
  </si>
  <si>
    <t>ING2022001411 </t>
  </si>
  <si>
    <t>552,861,627.00 </t>
  </si>
  <si>
    <t>0  </t>
  </si>
  <si>
    <t>Devengo:( CFDi A-3574 ) [ MXN T.C.:1.00 ]: SUBSIDIO FEDERAL ORDINARIO CORRESPONDIENTE AL MES DE ABRIL DEL 2022. </t>
  </si>
  <si>
    <t>02/05/2022 </t>
  </si>
  <si>
    <t>ING2022001812 </t>
  </si>
  <si>
    <t>75,123,800.00 </t>
  </si>
  <si>
    <t>Devengo:( CFDi A-3579 ) [ MXN T.C.:1.00 ]: SUBSIDIO ESTATAL ORDINARIO CORRESPONDIENTE A LA SEGUNDA PARCIALIDAD Y FINIQUITO DEL MES DE MAYO DEL 2022. </t>
  </si>
  <si>
    <t>ING2022001815 </t>
  </si>
  <si>
    <t>288,552,000.00 </t>
  </si>
  <si>
    <t>Devengo:( CFDi A-3580 ) [ MXN T.C.:1.00 ]: UR 511 SUBSIDIO FEDERAL ORDINARIO CORRESPONDIENTE A MAYO DEL 2022, PARA LA UNIVERSIDAD AUTONOMA DE SINALOA. </t>
  </si>
  <si>
    <t>03/05/2022 </t>
  </si>
  <si>
    <t>ING2022000756 </t>
  </si>
  <si>
    <t>-595,923,285.00 </t>
  </si>
  <si>
    <t>Devengo Cancelado:(CFDiA-3568): UR 511 SUBSIDIO FEDERAL ORDINARIO CORRESPONDIENTE AL MES DE MARZO DEL 2022, PARA LA UNIVERSIDAD AUTÃƒâ€œNOMA DE SINALOA </t>
  </si>
  <si>
    <t>26/05/2022 </t>
  </si>
  <si>
    <t>-75,123,800.00 </t>
  </si>
  <si>
    <t>Devengo Cancelado:(CFDiA-3579): SUBSIDIO ESTATAL ORDINARIO CORRESPONDIENTE A LA SEGUNDA PARCIALIDAD Y FINIQUITO DEL MES DE MAYO DEL 2022. </t>
  </si>
  <si>
    <t>01/06/2022 </t>
  </si>
  <si>
    <t>ING2022002421 </t>
  </si>
  <si>
    <t>577,927,000.00 </t>
  </si>
  <si>
    <t>Devengo:( CFDi A-3583 ) [ MXN T.C.:1.00 ]: UR 511 SUBSIDIO FEDERAL ORDINARIO CORRESPONDIENTE A JUNIO DEL 2022, PARA LA UNIVERSIDAD AUTONOMA DE SINALOA. </t>
  </si>
  <si>
    <t>Saldo Final de la Cuenta:</t>
  </si>
  <si>
    <t>Cuenta:  4223-001-002-002 / 4.2.2.3.1.2.2 - RECURSOS FAM  </t>
  </si>
  <si>
    <t>04/04/2022 </t>
  </si>
  <si>
    <t>ING2022001484 </t>
  </si>
  <si>
    <t>2,434,092.61 </t>
  </si>
  <si>
    <t>Devengo:( CFDi A-3575 ) [ MXN T.C.:1.00 ]: CONTRATO: UAS-DCM-FAMP- LP-002-2020 </t>
  </si>
  <si>
    <t>14/06/2022 </t>
  </si>
  <si>
    <t>ING2022002657 </t>
  </si>
  <si>
    <t>22,990.82 </t>
  </si>
  <si>
    <t>Devengo:( CFDi A-3588 ) [ MXN T.C.:1.00 ]: CONTRATO UAS-DCM-FAMP-LP-001-2020 </t>
  </si>
  <si>
    <t>ING2022002658 </t>
  </si>
  <si>
    <t>Devengo:( CFDi A-3589 ) [ MXN T.C.:1.00 ]: CONTRATO UAS-DCM-FAMP-LP-001-2020 </t>
  </si>
  <si>
    <t>15/06/2022 </t>
  </si>
  <si>
    <t>-22,990.82 </t>
  </si>
  <si>
    <t>Devengo:( CFDi N/D ) [ MXN T.C.:1.00 ]CONTRATO UAS-DCM-FAMP-LP-001-2020 </t>
  </si>
  <si>
    <t>Concentrado</t>
  </si>
  <si>
    <t>Cuenta</t>
  </si>
  <si>
    <t>Descripci?n</t>
  </si>
  <si>
    <t>Saldo Inicial</t>
  </si>
  <si>
    <t>Saldo Final</t>
  </si>
  <si>
    <t>4.2.2.3.1.1  </t>
  </si>
  <si>
    <t>SUBSIDIO FEDERAL ORDINARIO  </t>
  </si>
  <si>
    <t>4.2.2.3.1.2.1  </t>
  </si>
  <si>
    <t>PROMEP  </t>
  </si>
  <si>
    <t>4.2.2.3.1.2.2  </t>
  </si>
  <si>
    <t>RECURSOS FAM  </t>
  </si>
  <si>
    <t>4.2.2.3.1.2.5  </t>
  </si>
  <si>
    <t>PIFI  </t>
  </si>
  <si>
    <t>4.2.2.3.1.2.7  </t>
  </si>
  <si>
    <t>PROGRAMA PARA EL DESARROLLO PROFESIONAL DOCENTE PARA EL TIPO SUPERIOR  </t>
  </si>
  <si>
    <t>4.2.2.3.1.2.8  </t>
  </si>
  <si>
    <t>PROGRAMA DE FORTALECIMIENTO DE LA CALIDAD EN INSTITUCIONES EDUCATIVAS-PROFOCIE  </t>
  </si>
  <si>
    <t>4.2.2.3.1.3.1  </t>
  </si>
  <si>
    <t>ELEVAR LA CALIDAD DE EDUCACIÃ“N SUPERIOR  </t>
  </si>
  <si>
    <t>4.2.2.3.1.3.2  </t>
  </si>
  <si>
    <t>SANEAMIENTO FINANCIERO  </t>
  </si>
  <si>
    <t>4.2.2.3.1.3.3  </t>
  </si>
  <si>
    <t>PROBLEMAS ESTRUCTURALES  </t>
  </si>
  <si>
    <t>4.2.2.3.1.3.4  </t>
  </si>
  <si>
    <t>AMPLIAR Y DIVERSIFICAR LA OFERTA EDUCATIVA  </t>
  </si>
  <si>
    <t>4.2.2.3.1.3.5  </t>
  </si>
  <si>
    <t>SUBSIDIO FEDERAL EXTRAORDINARIO  </t>
  </si>
  <si>
    <t>4.2.2.3.1.3.6  </t>
  </si>
  <si>
    <t>RECONOCIMIENTO DE PLANTILLA  </t>
  </si>
  <si>
    <t>4.2.2.3.1.3.7  </t>
  </si>
  <si>
    <t>AMPLIACIÃ“N CARRERA DOCENTE  </t>
  </si>
  <si>
    <t>4.2.2.3.1.3.8  </t>
  </si>
  <si>
    <t>FONDO CONCURSABLE DE INVERSION EN INFRAESTRUCTURA PARA LA EDUCACION NIVEL MEDIA SUPERIOR  </t>
  </si>
  <si>
    <t>4.2.2.3.1.3.9  </t>
  </si>
  <si>
    <t>FONDO PARA LA ATENCIÃ“N DE PROBLEMAS ESTRUCTURALES MODALIDAD B RECONOCIMIENTO DE PLANTILLA  </t>
  </si>
  <si>
    <t>4.2.2.3.1.3.11  </t>
  </si>
  <si>
    <t>PROGRAMA DE EXPANSION EN LA OFERTA EDUCATIVA EN NIVEL MEDIO SUPERIOR Y SUPERIOR  </t>
  </si>
  <si>
    <t>4.2.2.3.1.3.12  </t>
  </si>
  <si>
    <t>PROGRAMA PARA LA INCLUSIÃ“N Y LA EQUIDAD EDUCATIVA  </t>
  </si>
  <si>
    <t>4.2.2.3.1.3.14  </t>
  </si>
  <si>
    <t>PROGRAMA FORTALECIMIENTO A LA EXCELENCIA EDUCATIVA  </t>
  </si>
  <si>
    <t>Totales </t>
  </si>
  <si>
    <t>* Cheques Entregados</t>
  </si>
  <si>
    <t>Fecha de elaboración:  22/07/2022 12:10:58</t>
  </si>
  <si>
    <t>Usuario: ZANUDO HERNANDEZ JESUS</t>
  </si>
  <si>
    <t>iar de Cuentas</t>
  </si>
  <si>
    <t>4.3.1.9.1</t>
  </si>
  <si>
    <t>INTERESES POR INVERSION</t>
  </si>
  <si>
    <t>D-34</t>
  </si>
  <si>
    <t>CON</t>
  </si>
  <si>
    <t>INTERESES EN CTA 18000028534 UAS- Diplomado en competencias</t>
  </si>
  <si>
    <t>D-35</t>
  </si>
  <si>
    <t>INTERESES EN CTA 18000044720 UAS PFCE 2016</t>
  </si>
  <si>
    <t>D-36</t>
  </si>
  <si>
    <t>INTERESES EN CTA 18000052038 UAS- Programa Fortalecimientod la Calidad Educativa 2017. UAS- PFCE2017</t>
  </si>
  <si>
    <t>D-37</t>
  </si>
  <si>
    <t>INTERESES EN CTA 18000074397 UAS- PFCE 2018</t>
  </si>
  <si>
    <t>D-38</t>
  </si>
  <si>
    <t>INTERESES EN CTA 18000105793 PLAN DE AUSTERIDAD 2019</t>
  </si>
  <si>
    <t>D-39</t>
  </si>
  <si>
    <t>INTERESES EN CTA 18000111676 UAS- Programa Fortalecimientod la Calidad Educativa 2019. UAS- PFCE2019</t>
  </si>
  <si>
    <t>D-40</t>
  </si>
  <si>
    <t>INTERESES EN CTA 1800012021 UAS- PRODEP 2019</t>
  </si>
  <si>
    <t>D-41</t>
  </si>
  <si>
    <t>INTERESES EN CTA 18000129523 SUBSIDIO ESTATAL 2020</t>
  </si>
  <si>
    <t>D-42</t>
  </si>
  <si>
    <t>INTERESES EN CTA 18000148596 PLAN DE AUSTERIDAD 2020</t>
  </si>
  <si>
    <t>D-43</t>
  </si>
  <si>
    <t>INTERESES EN CTA 18000148977 PROGRAMA COMPUTADORAS LAPTOPS</t>
  </si>
  <si>
    <t>D-44</t>
  </si>
  <si>
    <t>INTERESES EN CTA 18000157626 FAM POTENCIADO 2020</t>
  </si>
  <si>
    <t>D-45</t>
  </si>
  <si>
    <t>INTERESES GENERADOS EN CTA 18000159797 UAS SUBSIDIO FEDERAL 2021</t>
  </si>
  <si>
    <t>D-46</t>
  </si>
  <si>
    <t>INTERESES EN CTA 18000159888 UAS- Subsidio Estatal 2021.</t>
  </si>
  <si>
    <t>D-47</t>
  </si>
  <si>
    <t>INTERESES EN CTA 18000185578 FAM NIVEL SUPERIOR 2021</t>
  </si>
  <si>
    <t>D-48</t>
  </si>
  <si>
    <t>INTERESES EN CTA 118000185578 FAM NIVEL SUPERIOR 2021</t>
  </si>
  <si>
    <t>D-49</t>
  </si>
  <si>
    <t>INTERESESGENERADAS EN CTA 18000188711 SUBSIDIO FEDERAL 2021 A</t>
  </si>
  <si>
    <t>D-51</t>
  </si>
  <si>
    <t>INTERESES GENERADOS EN CUENTA 18000191495 SUB. FED. APOYO REGR. CLASES 2021</t>
  </si>
  <si>
    <t>D-52</t>
  </si>
  <si>
    <t>INTERESES GENERADOS EN CUENTA 18000194841 SUBSIDIO FEDERAL EXTRAORD. 2021</t>
  </si>
  <si>
    <t>D-57</t>
  </si>
  <si>
    <t>INTERESES GENERADOS EN CTA 18000188773 SUBSIDIO ESTATAL 2021 A</t>
  </si>
  <si>
    <t>I-1</t>
  </si>
  <si>
    <t>RENDIMIENTOS BANCARIAS DE ENE- 2022</t>
  </si>
  <si>
    <t>D-83</t>
  </si>
  <si>
    <t>INTERESES GENERADOS EN FID. 00100337- 001 UAS PROMEP 2001</t>
  </si>
  <si>
    <t>D-85</t>
  </si>
  <si>
    <t>INTERESES EN FID. 02001449- 001 UAS GASTO DE OPERACION</t>
  </si>
  <si>
    <t>D-86</t>
  </si>
  <si>
    <t>INTERESES GENERADOS EN FID. F/100337- 2 PROMEP 2019</t>
  </si>
  <si>
    <t>D-31</t>
  </si>
  <si>
    <t>D-32</t>
  </si>
  <si>
    <t>INTERESES EN CTA 18000188773 UAS- Subsidio Estatal 2021 A.</t>
  </si>
  <si>
    <t>D-74</t>
  </si>
  <si>
    <t>D-75</t>
  </si>
  <si>
    <t>D-76</t>
  </si>
  <si>
    <t>D-77</t>
  </si>
  <si>
    <t>D-78</t>
  </si>
  <si>
    <t>D-79</t>
  </si>
  <si>
    <t>D-80</t>
  </si>
  <si>
    <t>D-81</t>
  </si>
  <si>
    <t>D-82</t>
  </si>
  <si>
    <t>D-84</t>
  </si>
  <si>
    <t>D-87</t>
  </si>
  <si>
    <t>D-88</t>
  </si>
  <si>
    <t>D-89</t>
  </si>
  <si>
    <t>D-95</t>
  </si>
  <si>
    <t>D-130</t>
  </si>
  <si>
    <t>INTERESES EN CTA. NO. 18000202655 . ESTATAL EXTRAORD. NO REG. 2021</t>
  </si>
  <si>
    <t>D-131</t>
  </si>
  <si>
    <t>INTERESES GENERADOS EN CTA. 18000199744 SUBSIDIO FEDERAL 2022</t>
  </si>
  <si>
    <t>D-139</t>
  </si>
  <si>
    <t>INTERESES GENERADOS EN CTA. NO. 18000199758 SUBSIDIO ESTATAL 2022</t>
  </si>
  <si>
    <t>RENDIMIENTOS BANCARIOS DE FEB- 2022</t>
  </si>
  <si>
    <t>D-149</t>
  </si>
  <si>
    <t>D-151</t>
  </si>
  <si>
    <t>D-152</t>
  </si>
  <si>
    <t>D-1</t>
  </si>
  <si>
    <t>D-3</t>
  </si>
  <si>
    <t>INTERESES EN CTA CTA 18000159888 UAS SUBSIDIO ESTATAL 2021</t>
  </si>
  <si>
    <t>D-4</t>
  </si>
  <si>
    <t>D-5</t>
  </si>
  <si>
    <t>D-13</t>
  </si>
  <si>
    <t>D-14</t>
  </si>
  <si>
    <t>D-16</t>
  </si>
  <si>
    <t>D-53</t>
  </si>
  <si>
    <t>D-54</t>
  </si>
  <si>
    <t>D-55</t>
  </si>
  <si>
    <t>D-56</t>
  </si>
  <si>
    <t>D-58</t>
  </si>
  <si>
    <t>D-59</t>
  </si>
  <si>
    <t>D-60</t>
  </si>
  <si>
    <t>D-61</t>
  </si>
  <si>
    <t>D-62</t>
  </si>
  <si>
    <t>D-71</t>
  </si>
  <si>
    <t>REGISTRO RENDIMIENTOS BANCARIAS DE MARZO 2022</t>
  </si>
  <si>
    <t>checar lo del FAM si esta en cuentas por cobrar</t>
  </si>
  <si>
    <t>xiliares de Cuentas</t>
  </si>
  <si>
    <t>Del  01/01/2022   Al  08/08/2022</t>
  </si>
  <si>
    <t>Cuenta:  1112-002-189-000 / 1.1.1.2.2.189 - CTA.NO.18000202655 .ESTATAL EXTRAORD. NO REG.2021  </t>
  </si>
  <si>
    <t>14/01/2022 </t>
  </si>
  <si>
    <t>ING2022000056 </t>
  </si>
  <si>
    <t>50,000,000.00 </t>
  </si>
  <si>
    <t>Recaudo:(CFDi A-3550): APOYO FINANCIERO EXTRAORDINARIO NO REGULARIZABLE. </t>
  </si>
  <si>
    <t>27/01/2022 </t>
  </si>
  <si>
    <t>ING2022000118 </t>
  </si>
  <si>
    <t>Recaudo: (CFDi A-3559): LIQUIDACION DE CFDI A-3552 </t>
  </si>
  <si>
    <t>01/02/2022 </t>
  </si>
  <si>
    <t>CON </t>
  </si>
  <si>
    <t>- </t>
  </si>
  <si>
    <t>15,972.22 </t>
  </si>
  <si>
    <t>INTERESES EN CTA.NO.18000202655 .ESTATAL EXTRAORD. NO REG.2021 </t>
  </si>
  <si>
    <t>01/03/2022 </t>
  </si>
  <si>
    <t>33,186.46 </t>
  </si>
  <si>
    <t>INTERESES EN CTA. NO. 18000202655 . ESTATAL EXTRAORD. NO REG. 2021 </t>
  </si>
  <si>
    <t>D-17</t>
  </si>
  <si>
    <t>1,125.00 </t>
  </si>
  <si>
    <t>COMISIONES E IVA EN CTA. NO. 18000202655 . ESTATAL EXTRAORD. NO REG. 2021 </t>
  </si>
  <si>
    <t>180.00 </t>
  </si>
  <si>
    <t>D-188</t>
  </si>
  <si>
    <t>15,181.50 </t>
  </si>
  <si>
    <t>D-189</t>
  </si>
  <si>
    <t>225.00 </t>
  </si>
  <si>
    <t>36.00 </t>
  </si>
  <si>
    <t>D-132</t>
  </si>
  <si>
    <t>1,694.74 </t>
  </si>
  <si>
    <t>D-133</t>
  </si>
  <si>
    <t>588.00 </t>
  </si>
  <si>
    <t>94.08 </t>
  </si>
  <si>
    <t>886.46 </t>
  </si>
  <si>
    <t>5.76 </t>
  </si>
  <si>
    <t>09/06/2022 </t>
  </si>
  <si>
    <t>ING2022000120 </t>
  </si>
  <si>
    <t>Recaudo: (CFDi A-3587): LIQUIDACION DE CFDI A-3553 </t>
  </si>
  <si>
    <t>28/06/2022 </t>
  </si>
  <si>
    <t>ING2022000121 </t>
  </si>
  <si>
    <t>Recaudo: (CFDi A-3591): LIQUIDACION DE CFDI A-3554 </t>
  </si>
  <si>
    <t>1.1.1.2.2.189  </t>
  </si>
  <si>
    <t>CTA.NO.18000202655 .ESTATAL EXTRAORD. NO REG.2021  </t>
  </si>
  <si>
    <t>Fecha de elaboración:  08/08/2022 14:43:17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</si>
</sst>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3"/>
      <name val="Calibri"/>
      <family val="2"/>
    </font>
    <font>
      <b/>
      <sz val="13.5"/>
      <color indexed="63"/>
      <name val="Calibri"/>
      <family val="2"/>
    </font>
    <font>
      <sz val="7.5"/>
      <color indexed="8"/>
      <name val="Calibri"/>
      <family val="2"/>
    </font>
    <font>
      <b/>
      <sz val="9"/>
      <color indexed="56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333333"/>
      <name val="Calibri"/>
      <family val="2"/>
    </font>
    <font>
      <b/>
      <sz val="13.5"/>
      <color rgb="FF333333"/>
      <name val="Calibri"/>
      <family val="2"/>
    </font>
    <font>
      <sz val="7.5"/>
      <color theme="1"/>
      <name val="Calibri"/>
      <family val="2"/>
    </font>
    <font>
      <b/>
      <sz val="9"/>
      <color rgb="FF0C3354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5B4D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53" applyFont="1" applyFill="1">
      <alignment/>
      <protection/>
    </xf>
    <xf numFmtId="0" fontId="50" fillId="33" borderId="0" xfId="53" applyFont="1" applyFill="1" applyAlignment="1">
      <alignment horizontal="center"/>
      <protection/>
    </xf>
    <xf numFmtId="37" fontId="6" fillId="34" borderId="10" xfId="53" applyNumberFormat="1" applyFont="1" applyFill="1" applyBorder="1" applyAlignment="1">
      <alignment horizontal="center" wrapText="1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horizontal="centerContinuous"/>
      <protection/>
    </xf>
    <xf numFmtId="0" fontId="8" fillId="33" borderId="15" xfId="53" applyFont="1" applyFill="1" applyBorder="1" applyAlignment="1">
      <alignment horizontal="centerContinuous"/>
      <protection/>
    </xf>
    <xf numFmtId="0" fontId="8" fillId="33" borderId="16" xfId="53" applyFont="1" applyFill="1" applyBorder="1" applyAlignment="1">
      <alignment horizontal="left" wrapText="1"/>
      <protection/>
    </xf>
    <xf numFmtId="43" fontId="51" fillId="33" borderId="17" xfId="0" applyNumberFormat="1" applyFont="1" applyFill="1" applyBorder="1" applyAlignment="1">
      <alignment horizontal="right" vertical="center" wrapText="1"/>
    </xf>
    <xf numFmtId="43" fontId="9" fillId="33" borderId="18" xfId="49" applyNumberFormat="1" applyFont="1" applyFill="1" applyBorder="1" applyAlignment="1">
      <alignment horizontal="right"/>
    </xf>
    <xf numFmtId="43" fontId="52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43" fontId="6" fillId="33" borderId="0" xfId="0" applyNumberFormat="1" applyFont="1" applyFill="1" applyBorder="1" applyAlignment="1">
      <alignment vertical="top" wrapText="1"/>
    </xf>
    <xf numFmtId="43" fontId="6" fillId="0" borderId="0" xfId="0" applyNumberFormat="1" applyFont="1" applyBorder="1" applyAlignment="1">
      <alignment horizontal="center" vertical="top" wrapText="1"/>
    </xf>
    <xf numFmtId="43" fontId="53" fillId="33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37" fontId="6" fillId="33" borderId="0" xfId="53" applyNumberFormat="1" applyFont="1" applyFill="1" applyBorder="1" applyAlignment="1">
      <alignment horizontal="center" vertical="center"/>
      <protection/>
    </xf>
    <xf numFmtId="37" fontId="6" fillId="33" borderId="19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left" vertical="center"/>
      <protection/>
    </xf>
    <xf numFmtId="43" fontId="51" fillId="33" borderId="19" xfId="0" applyNumberFormat="1" applyFont="1" applyFill="1" applyBorder="1" applyAlignment="1">
      <alignment horizontal="right" vertical="center" wrapText="1"/>
    </xf>
    <xf numFmtId="43" fontId="54" fillId="33" borderId="17" xfId="0" applyNumberFormat="1" applyFont="1" applyFill="1" applyBorder="1" applyAlignment="1">
      <alignment horizontal="right" vertical="center" wrapText="1"/>
    </xf>
    <xf numFmtId="43" fontId="9" fillId="33" borderId="19" xfId="49" applyNumberFormat="1" applyFont="1" applyFill="1" applyBorder="1" applyAlignment="1">
      <alignment horizontal="right"/>
    </xf>
    <xf numFmtId="37" fontId="6" fillId="33" borderId="11" xfId="53" applyNumberFormat="1" applyFont="1" applyFill="1" applyBorder="1" applyAlignment="1">
      <alignment horizontal="center" vertical="center"/>
      <protection/>
    </xf>
    <xf numFmtId="37" fontId="6" fillId="33" borderId="11" xfId="5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left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 horizontal="right" vertical="center" wrapText="1"/>
    </xf>
    <xf numFmtId="14" fontId="0" fillId="0" borderId="0" xfId="0" applyNumberFormat="1" applyAlignment="1">
      <alignment/>
    </xf>
    <xf numFmtId="14" fontId="0" fillId="37" borderId="0" xfId="0" applyNumberFormat="1" applyFill="1" applyAlignment="1">
      <alignment horizontal="left" vertical="center" wrapText="1"/>
    </xf>
    <xf numFmtId="0" fontId="0" fillId="37" borderId="0" xfId="0" applyFill="1" applyAlignment="1">
      <alignment horizontal="left" vertical="center" wrapText="1"/>
    </xf>
    <xf numFmtId="0" fontId="0" fillId="37" borderId="0" xfId="0" applyFill="1" applyAlignment="1">
      <alignment vertical="center" wrapText="1"/>
    </xf>
    <xf numFmtId="4" fontId="0" fillId="37" borderId="0" xfId="0" applyNumberFormat="1" applyFill="1" applyAlignment="1">
      <alignment horizontal="right" vertical="center" wrapText="1"/>
    </xf>
    <xf numFmtId="0" fontId="57" fillId="37" borderId="0" xfId="0" applyFont="1" applyFill="1" applyAlignment="1">
      <alignment vertical="center" wrapText="1"/>
    </xf>
    <xf numFmtId="14" fontId="0" fillId="36" borderId="0" xfId="0" applyNumberFormat="1" applyFill="1" applyAlignment="1">
      <alignment horizontal="left" vertical="center" wrapText="1"/>
    </xf>
    <xf numFmtId="0" fontId="0" fillId="36" borderId="0" xfId="0" applyFill="1" applyAlignment="1">
      <alignment vertical="center" wrapText="1"/>
    </xf>
    <xf numFmtId="0" fontId="57" fillId="36" borderId="0" xfId="0" applyFont="1" applyFill="1" applyAlignment="1">
      <alignment vertical="center" wrapText="1"/>
    </xf>
    <xf numFmtId="14" fontId="0" fillId="38" borderId="0" xfId="0" applyNumberFormat="1" applyFill="1" applyAlignment="1">
      <alignment horizontal="left" vertical="center" wrapText="1"/>
    </xf>
    <xf numFmtId="0" fontId="0" fillId="38" borderId="0" xfId="0" applyFill="1" applyAlignment="1">
      <alignment horizontal="left" vertical="center" wrapText="1"/>
    </xf>
    <xf numFmtId="0" fontId="0" fillId="38" borderId="0" xfId="0" applyFill="1" applyAlignment="1">
      <alignment vertical="center" wrapText="1"/>
    </xf>
    <xf numFmtId="4" fontId="0" fillId="38" borderId="0" xfId="0" applyNumberFormat="1" applyFill="1" applyAlignment="1">
      <alignment horizontal="right" vertical="center" wrapText="1"/>
    </xf>
    <xf numFmtId="0" fontId="57" fillId="38" borderId="0" xfId="0" applyFont="1" applyFill="1" applyAlignment="1">
      <alignment vertical="center" wrapText="1"/>
    </xf>
    <xf numFmtId="0" fontId="58" fillId="39" borderId="0" xfId="0" applyFont="1" applyFill="1" applyAlignment="1">
      <alignment horizontal="center" vertical="center" wrapText="1"/>
    </xf>
    <xf numFmtId="43" fontId="0" fillId="0" borderId="0" xfId="47" applyFont="1" applyAlignment="1">
      <alignment/>
    </xf>
    <xf numFmtId="0" fontId="54" fillId="33" borderId="11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43" fontId="0" fillId="0" borderId="0" xfId="47" applyFont="1" applyAlignment="1">
      <alignment/>
    </xf>
    <xf numFmtId="4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59" fillId="0" borderId="0" xfId="0" applyFont="1" applyAlignment="1">
      <alignment/>
    </xf>
    <xf numFmtId="4" fontId="0" fillId="0" borderId="0" xfId="0" applyNumberFormat="1" applyFill="1" applyAlignment="1">
      <alignment/>
    </xf>
    <xf numFmtId="43" fontId="6" fillId="0" borderId="17" xfId="53" applyNumberFormat="1" applyFont="1" applyFill="1" applyBorder="1" applyAlignment="1">
      <alignment horizontal="center" vertical="center"/>
      <protection/>
    </xf>
    <xf numFmtId="43" fontId="54" fillId="0" borderId="17" xfId="0" applyNumberFormat="1" applyFont="1" applyFill="1" applyBorder="1" applyAlignment="1">
      <alignment horizontal="right" vertical="center" wrapText="1"/>
    </xf>
    <xf numFmtId="43" fontId="60" fillId="0" borderId="19" xfId="47" applyFont="1" applyFill="1" applyBorder="1" applyAlignment="1">
      <alignment/>
    </xf>
    <xf numFmtId="43" fontId="60" fillId="0" borderId="19" xfId="47" applyFont="1" applyFill="1" applyBorder="1" applyAlignment="1">
      <alignment/>
    </xf>
    <xf numFmtId="43" fontId="60" fillId="0" borderId="17" xfId="0" applyNumberFormat="1" applyFont="1" applyFill="1" applyBorder="1" applyAlignment="1">
      <alignment/>
    </xf>
    <xf numFmtId="43" fontId="60" fillId="0" borderId="17" xfId="47" applyFont="1" applyFill="1" applyBorder="1" applyAlignment="1">
      <alignment/>
    </xf>
    <xf numFmtId="43" fontId="0" fillId="0" borderId="19" xfId="47" applyFont="1" applyFill="1" applyBorder="1" applyAlignment="1">
      <alignment horizontal="center" vertical="center"/>
    </xf>
    <xf numFmtId="43" fontId="0" fillId="0" borderId="0" xfId="47" applyFont="1" applyFill="1" applyAlignment="1">
      <alignment vertical="center"/>
    </xf>
    <xf numFmtId="43" fontId="54" fillId="0" borderId="17" xfId="0" applyNumberFormat="1" applyFont="1" applyFill="1" applyBorder="1" applyAlignment="1">
      <alignment horizontal="left" vertical="center" wrapText="1"/>
    </xf>
    <xf numFmtId="4" fontId="60" fillId="0" borderId="17" xfId="0" applyNumberFormat="1" applyFont="1" applyFill="1" applyBorder="1" applyAlignment="1">
      <alignment/>
    </xf>
    <xf numFmtId="43" fontId="60" fillId="0" borderId="19" xfId="47" applyFont="1" applyFill="1" applyBorder="1" applyAlignment="1">
      <alignment horizontal="center" vertical="center"/>
    </xf>
    <xf numFmtId="43" fontId="60" fillId="0" borderId="0" xfId="47" applyFont="1" applyFill="1" applyAlignment="1">
      <alignment vertical="center"/>
    </xf>
    <xf numFmtId="43" fontId="60" fillId="0" borderId="0" xfId="47" applyFont="1" applyFill="1" applyAlignment="1">
      <alignment/>
    </xf>
    <xf numFmtId="4" fontId="60" fillId="0" borderId="19" xfId="0" applyNumberFormat="1" applyFont="1" applyFill="1" applyBorder="1" applyAlignment="1">
      <alignment/>
    </xf>
    <xf numFmtId="43" fontId="60" fillId="0" borderId="11" xfId="47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0" xfId="47" applyFont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37" fontId="6" fillId="34" borderId="10" xfId="53" applyNumberFormat="1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0" fontId="7" fillId="33" borderId="11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left" vertical="center" wrapText="1"/>
      <protection/>
    </xf>
    <xf numFmtId="0" fontId="7" fillId="33" borderId="19" xfId="53" applyFont="1" applyFill="1" applyBorder="1" applyAlignment="1">
      <alignment horizontal="left" vertical="center" wrapText="1"/>
      <protection/>
    </xf>
    <xf numFmtId="0" fontId="61" fillId="33" borderId="11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4" fontId="0" fillId="36" borderId="0" xfId="0" applyNumberFormat="1" applyFill="1" applyAlignment="1">
      <alignment horizontal="right" vertical="center" wrapText="1"/>
    </xf>
    <xf numFmtId="0" fontId="0" fillId="36" borderId="0" xfId="0" applyFill="1" applyAlignment="1">
      <alignment vertical="center" wrapText="1"/>
    </xf>
    <xf numFmtId="0" fontId="0" fillId="37" borderId="0" xfId="0" applyFill="1" applyAlignment="1">
      <alignment horizontal="left" vertical="center" wrapText="1"/>
    </xf>
    <xf numFmtId="4" fontId="0" fillId="37" borderId="0" xfId="0" applyNumberForma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104775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="60" zoomScaleNormal="75" zoomScalePageLayoutView="0" workbookViewId="0" topLeftCell="A1">
      <selection activeCell="I39" sqref="I39"/>
    </sheetView>
  </sheetViews>
  <sheetFormatPr defaultColWidth="11.421875" defaultRowHeight="15"/>
  <cols>
    <col min="2" max="2" width="9.28125" style="0" customWidth="1"/>
    <col min="3" max="3" width="17.140625" style="0" customWidth="1"/>
    <col min="4" max="4" width="20.57421875" style="0" customWidth="1"/>
    <col min="5" max="5" width="19.140625" style="0" customWidth="1"/>
    <col min="6" max="6" width="20.140625" style="0" customWidth="1"/>
    <col min="7" max="7" width="21.8515625" style="0" customWidth="1"/>
    <col min="8" max="8" width="19.28125" style="0" customWidth="1"/>
    <col min="9" max="9" width="19.421875" style="0" customWidth="1"/>
    <col min="10" max="10" width="17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82"/>
      <c r="B2" s="83"/>
      <c r="C2" s="83"/>
      <c r="D2" s="83"/>
      <c r="E2" s="83"/>
      <c r="F2" s="83"/>
      <c r="G2" s="83"/>
      <c r="H2" s="83"/>
      <c r="I2" s="84"/>
    </row>
    <row r="3" spans="1:9" ht="20.25">
      <c r="A3" s="85" t="s">
        <v>41</v>
      </c>
      <c r="B3" s="86"/>
      <c r="C3" s="86"/>
      <c r="D3" s="86"/>
      <c r="E3" s="86"/>
      <c r="F3" s="86"/>
      <c r="G3" s="86"/>
      <c r="H3" s="86"/>
      <c r="I3" s="87"/>
    </row>
    <row r="4" spans="1:9" ht="18">
      <c r="A4" s="88" t="s">
        <v>0</v>
      </c>
      <c r="B4" s="89"/>
      <c r="C4" s="89"/>
      <c r="D4" s="89"/>
      <c r="E4" s="89"/>
      <c r="F4" s="89"/>
      <c r="G4" s="89"/>
      <c r="H4" s="89"/>
      <c r="I4" s="90"/>
    </row>
    <row r="5" spans="1:9" ht="15.75">
      <c r="A5" s="91" t="s">
        <v>42</v>
      </c>
      <c r="B5" s="92"/>
      <c r="C5" s="92"/>
      <c r="D5" s="92"/>
      <c r="E5" s="92"/>
      <c r="F5" s="92"/>
      <c r="G5" s="92"/>
      <c r="H5" s="92"/>
      <c r="I5" s="93"/>
    </row>
    <row r="6" spans="1:9" ht="15">
      <c r="A6" s="2"/>
      <c r="B6" s="2"/>
      <c r="C6" s="2"/>
      <c r="D6" s="1"/>
      <c r="E6" s="3"/>
      <c r="F6" s="3"/>
      <c r="G6" s="3"/>
      <c r="H6" s="3"/>
      <c r="I6" s="3"/>
    </row>
    <row r="7" spans="1:9" ht="15">
      <c r="A7" s="94" t="s">
        <v>17</v>
      </c>
      <c r="B7" s="94"/>
      <c r="C7" s="94"/>
      <c r="D7" s="94" t="s">
        <v>1</v>
      </c>
      <c r="E7" s="94"/>
      <c r="F7" s="94"/>
      <c r="G7" s="94"/>
      <c r="H7" s="94"/>
      <c r="I7" s="96" t="s">
        <v>2</v>
      </c>
    </row>
    <row r="8" spans="1:9" ht="30">
      <c r="A8" s="94"/>
      <c r="B8" s="94"/>
      <c r="C8" s="94"/>
      <c r="D8" s="53" t="s">
        <v>3</v>
      </c>
      <c r="E8" s="4" t="s">
        <v>4</v>
      </c>
      <c r="F8" s="53" t="s">
        <v>5</v>
      </c>
      <c r="G8" s="53" t="s">
        <v>6</v>
      </c>
      <c r="H8" s="53" t="s">
        <v>7</v>
      </c>
      <c r="I8" s="96"/>
    </row>
    <row r="9" spans="1:9" ht="15">
      <c r="A9" s="95"/>
      <c r="B9" s="95"/>
      <c r="C9" s="95"/>
      <c r="D9" s="54" t="s">
        <v>8</v>
      </c>
      <c r="E9" s="54" t="s">
        <v>9</v>
      </c>
      <c r="F9" s="54" t="s">
        <v>10</v>
      </c>
      <c r="G9" s="54" t="s">
        <v>11</v>
      </c>
      <c r="H9" s="54" t="s">
        <v>12</v>
      </c>
      <c r="I9" s="54" t="s">
        <v>13</v>
      </c>
    </row>
    <row r="10" spans="1:14" ht="15">
      <c r="A10" s="25" t="s">
        <v>18</v>
      </c>
      <c r="B10" s="19"/>
      <c r="C10" s="20"/>
      <c r="D10" s="60">
        <f>D11+D28+D35</f>
        <v>7092531914</v>
      </c>
      <c r="E10" s="60">
        <f>E11+E28+E35</f>
        <v>836541.35</v>
      </c>
      <c r="F10" s="60">
        <f>E10+D10</f>
        <v>7093368455.35</v>
      </c>
      <c r="G10" s="60">
        <f>G11+G28+G35</f>
        <v>1784388833</v>
      </c>
      <c r="H10" s="60">
        <f>H11+H28+H35</f>
        <v>1767804894.27</v>
      </c>
      <c r="I10" s="60">
        <f>H10-D10</f>
        <v>-5324727019.73</v>
      </c>
      <c r="M10" s="49"/>
      <c r="N10" s="49"/>
    </row>
    <row r="11" spans="1:14" ht="15">
      <c r="A11" s="26" t="s">
        <v>19</v>
      </c>
      <c r="B11" s="19"/>
      <c r="C11" s="20"/>
      <c r="D11" s="60">
        <f>D12+D13+D14+D15+D16+D17+D18+D19+D26</f>
        <v>7092531914</v>
      </c>
      <c r="E11" s="60">
        <f>E12+E13+E14+E15+E16+E17+E18+E19+E26</f>
        <v>836541.35</v>
      </c>
      <c r="F11" s="60">
        <f>E11+D11</f>
        <v>7093368455.35</v>
      </c>
      <c r="G11" s="60">
        <f>G12+G13+G14+G15+G16+G17+G18+G19+G26</f>
        <v>1784388833</v>
      </c>
      <c r="H11" s="60">
        <f>H12+H13+H14+H15+H16+H17+H18+H19+H26</f>
        <v>1767804894.27</v>
      </c>
      <c r="I11" s="60">
        <f>H11-D11</f>
        <v>-5324727019.73</v>
      </c>
      <c r="M11" s="49"/>
      <c r="N11" s="49"/>
    </row>
    <row r="12" spans="1:14" ht="15">
      <c r="A12" s="97" t="s">
        <v>14</v>
      </c>
      <c r="B12" s="98"/>
      <c r="C12" s="99"/>
      <c r="D12" s="61"/>
      <c r="E12" s="61"/>
      <c r="F12" s="61"/>
      <c r="G12" s="61"/>
      <c r="H12" s="61"/>
      <c r="I12" s="61"/>
      <c r="M12" s="49"/>
      <c r="N12" s="49"/>
    </row>
    <row r="13" spans="1:14" ht="19.5" customHeight="1">
      <c r="A13" s="97" t="s">
        <v>20</v>
      </c>
      <c r="B13" s="98"/>
      <c r="C13" s="99"/>
      <c r="D13" s="61"/>
      <c r="E13" s="61"/>
      <c r="F13" s="61"/>
      <c r="G13" s="61"/>
      <c r="H13" s="61"/>
      <c r="I13" s="61"/>
      <c r="M13" s="49"/>
      <c r="N13" s="49"/>
    </row>
    <row r="14" spans="1:14" ht="15">
      <c r="A14" s="97" t="s">
        <v>15</v>
      </c>
      <c r="B14" s="98"/>
      <c r="C14" s="99"/>
      <c r="D14" s="61"/>
      <c r="E14" s="61"/>
      <c r="F14" s="61"/>
      <c r="G14" s="61"/>
      <c r="H14" s="61"/>
      <c r="I14" s="61"/>
      <c r="M14" s="49"/>
      <c r="N14" s="49"/>
    </row>
    <row r="15" spans="1:13" ht="29.25" customHeight="1">
      <c r="A15" s="97" t="s">
        <v>21</v>
      </c>
      <c r="B15" s="98"/>
      <c r="C15" s="99"/>
      <c r="D15" s="61"/>
      <c r="E15" s="61">
        <v>836541.35</v>
      </c>
      <c r="F15" s="61">
        <f>D15+E15</f>
        <v>836541.35</v>
      </c>
      <c r="G15" s="61">
        <v>836541.35</v>
      </c>
      <c r="H15" s="61">
        <v>836541.35</v>
      </c>
      <c r="I15" s="61">
        <f>H15-D15</f>
        <v>836541.35</v>
      </c>
      <c r="M15" s="49"/>
    </row>
    <row r="16" spans="1:9" ht="15">
      <c r="A16" s="97" t="s">
        <v>22</v>
      </c>
      <c r="B16" s="98"/>
      <c r="C16" s="99"/>
      <c r="D16" s="61"/>
      <c r="E16" s="61"/>
      <c r="F16" s="61"/>
      <c r="G16" s="61"/>
      <c r="H16" s="61"/>
      <c r="I16" s="61"/>
    </row>
    <row r="17" spans="1:9" ht="65.25" customHeight="1">
      <c r="A17" s="100" t="s">
        <v>38</v>
      </c>
      <c r="B17" s="101"/>
      <c r="C17" s="102"/>
      <c r="D17" s="62">
        <v>349799937</v>
      </c>
      <c r="E17" s="63">
        <v>0</v>
      </c>
      <c r="F17" s="64">
        <f>D17+E17</f>
        <v>349799937</v>
      </c>
      <c r="G17" s="65">
        <v>90837618.65</v>
      </c>
      <c r="H17" s="65">
        <v>89129879.92</v>
      </c>
      <c r="I17" s="64">
        <f>H17-D17</f>
        <v>-260670057.07999998</v>
      </c>
    </row>
    <row r="18" spans="1:9" ht="43.5" customHeight="1">
      <c r="A18" s="100" t="s">
        <v>23</v>
      </c>
      <c r="B18" s="101"/>
      <c r="C18" s="102"/>
      <c r="D18" s="66"/>
      <c r="E18" s="67"/>
      <c r="F18" s="68">
        <f>SUM(D18+E18)</f>
        <v>0</v>
      </c>
      <c r="G18" s="61"/>
      <c r="H18" s="61"/>
      <c r="I18" s="61"/>
    </row>
    <row r="19" spans="1:9" ht="32.25" customHeight="1">
      <c r="A19" s="97" t="s">
        <v>24</v>
      </c>
      <c r="B19" s="98"/>
      <c r="C19" s="99"/>
      <c r="D19" s="61">
        <f>D20+D21</f>
        <v>6742731977</v>
      </c>
      <c r="E19" s="61">
        <f>E21+E20</f>
        <v>0</v>
      </c>
      <c r="F19" s="61">
        <f>D19+E19</f>
        <v>6742731977</v>
      </c>
      <c r="G19" s="61">
        <f>G21+G20</f>
        <v>1692714673</v>
      </c>
      <c r="H19" s="61">
        <f>H20+H21</f>
        <v>1677838473</v>
      </c>
      <c r="I19" s="61">
        <f>I20+I21</f>
        <v>-5064893504</v>
      </c>
    </row>
    <row r="20" spans="1:9" ht="15" customHeight="1">
      <c r="A20" s="97" t="s">
        <v>32</v>
      </c>
      <c r="B20" s="98"/>
      <c r="C20" s="99"/>
      <c r="D20" s="61"/>
      <c r="E20" s="69"/>
      <c r="F20" s="61">
        <f>D20+E20</f>
        <v>0</v>
      </c>
      <c r="G20" s="61"/>
      <c r="H20" s="61"/>
      <c r="I20" s="61">
        <f>H20-D20</f>
        <v>0</v>
      </c>
    </row>
    <row r="21" spans="1:9" ht="16.5" customHeight="1">
      <c r="A21" s="97" t="s">
        <v>33</v>
      </c>
      <c r="B21" s="98"/>
      <c r="C21" s="99"/>
      <c r="D21" s="61">
        <f>D22+D23</f>
        <v>6742731977</v>
      </c>
      <c r="E21" s="61">
        <f>E22+E23+E24</f>
        <v>0</v>
      </c>
      <c r="F21" s="61">
        <f>F22+F23+F24</f>
        <v>6742731977</v>
      </c>
      <c r="G21" s="61">
        <f>G22+G23+G24</f>
        <v>1692714673</v>
      </c>
      <c r="H21" s="61">
        <f>H22+H23+H24</f>
        <v>1677838473</v>
      </c>
      <c r="I21" s="61">
        <f>I22+I23+I24</f>
        <v>-5064893504</v>
      </c>
    </row>
    <row r="22" spans="1:9" ht="13.5" customHeight="1">
      <c r="A22" s="97" t="s">
        <v>35</v>
      </c>
      <c r="B22" s="98"/>
      <c r="C22" s="99"/>
      <c r="D22" s="70">
        <v>4607759666</v>
      </c>
      <c r="E22" s="71">
        <v>0</v>
      </c>
      <c r="F22" s="61">
        <f>D22+E22</f>
        <v>4607759666</v>
      </c>
      <c r="G22" s="72">
        <v>1167590873</v>
      </c>
      <c r="H22" s="61">
        <v>1167590873</v>
      </c>
      <c r="I22" s="61">
        <f>H22-D22</f>
        <v>-3440168793</v>
      </c>
    </row>
    <row r="23" spans="1:9" ht="15" customHeight="1">
      <c r="A23" s="97" t="s">
        <v>36</v>
      </c>
      <c r="B23" s="98"/>
      <c r="C23" s="99"/>
      <c r="D23" s="73">
        <v>2134972311</v>
      </c>
      <c r="E23" s="74">
        <v>0</v>
      </c>
      <c r="F23" s="61">
        <f>D23+E23</f>
        <v>2134972311</v>
      </c>
      <c r="G23" s="61">
        <v>525123800</v>
      </c>
      <c r="H23" s="65">
        <v>510247600</v>
      </c>
      <c r="I23" s="61">
        <f>H23-D23</f>
        <v>-1624724711</v>
      </c>
    </row>
    <row r="24" spans="1:9" ht="13.5" customHeight="1">
      <c r="A24" s="97" t="s">
        <v>37</v>
      </c>
      <c r="B24" s="98"/>
      <c r="C24" s="99"/>
      <c r="D24" s="61"/>
      <c r="E24" s="61"/>
      <c r="F24" s="61"/>
      <c r="G24" s="61"/>
      <c r="H24" s="61"/>
      <c r="I24" s="61"/>
    </row>
    <row r="25" spans="1:10" ht="18" customHeight="1">
      <c r="A25" s="97" t="s">
        <v>34</v>
      </c>
      <c r="B25" s="98"/>
      <c r="C25" s="99"/>
      <c r="D25" s="23"/>
      <c r="E25" s="23"/>
      <c r="F25" s="23"/>
      <c r="G25" s="23"/>
      <c r="H25" s="23"/>
      <c r="I25" s="23"/>
      <c r="J25" s="55"/>
    </row>
    <row r="26" spans="1:9" ht="15">
      <c r="A26" s="21" t="s">
        <v>25</v>
      </c>
      <c r="B26" s="51"/>
      <c r="C26" s="52"/>
      <c r="D26" s="23"/>
      <c r="E26" s="23"/>
      <c r="F26" s="23"/>
      <c r="G26" s="23"/>
      <c r="H26" s="23"/>
      <c r="I26" s="23"/>
    </row>
    <row r="27" spans="1:10" ht="15">
      <c r="A27" s="5"/>
      <c r="B27" s="98"/>
      <c r="C27" s="99"/>
      <c r="D27" s="23"/>
      <c r="E27" s="23"/>
      <c r="F27" s="23"/>
      <c r="G27" s="23"/>
      <c r="H27" s="23"/>
      <c r="I27" s="23"/>
      <c r="J27" s="18"/>
    </row>
    <row r="28" spans="1:9" ht="28.5" customHeight="1">
      <c r="A28" s="103" t="s">
        <v>26</v>
      </c>
      <c r="B28" s="104"/>
      <c r="C28" s="105"/>
      <c r="D28" s="11">
        <f aca="true" t="shared" si="0" ref="D28:I28">D29+D30+D31+D32+D33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</row>
    <row r="29" spans="1:9" ht="15">
      <c r="A29" s="97" t="s">
        <v>27</v>
      </c>
      <c r="B29" s="98"/>
      <c r="C29" s="99"/>
      <c r="D29" s="11">
        <v>0</v>
      </c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21.75" customHeight="1">
      <c r="A30" s="97" t="s">
        <v>28</v>
      </c>
      <c r="B30" s="98"/>
      <c r="C30" s="99"/>
      <c r="D30" s="11">
        <v>0</v>
      </c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42" customHeight="1">
      <c r="A31" s="100" t="s">
        <v>29</v>
      </c>
      <c r="B31" s="101"/>
      <c r="C31" s="102"/>
      <c r="D31" s="11">
        <v>0</v>
      </c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33.75" customHeight="1">
      <c r="A32" s="100" t="s">
        <v>30</v>
      </c>
      <c r="B32" s="101"/>
      <c r="C32" s="102"/>
      <c r="D32" s="22">
        <v>0</v>
      </c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49.5" customHeight="1">
      <c r="A33" s="100" t="s">
        <v>31</v>
      </c>
      <c r="B33" s="101"/>
      <c r="C33" s="102"/>
      <c r="D33" s="22">
        <v>0</v>
      </c>
      <c r="E33" s="11">
        <v>0</v>
      </c>
      <c r="F33" s="11">
        <v>0</v>
      </c>
      <c r="G33" s="11"/>
      <c r="H33" s="11">
        <v>0</v>
      </c>
      <c r="I33" s="11">
        <v>0</v>
      </c>
    </row>
    <row r="34" spans="1:9" ht="15">
      <c r="A34" s="50"/>
      <c r="B34" s="51"/>
      <c r="C34" s="52"/>
      <c r="D34" s="22"/>
      <c r="E34" s="11"/>
      <c r="F34" s="11"/>
      <c r="G34" s="11"/>
      <c r="H34" s="11"/>
      <c r="I34" s="11"/>
    </row>
    <row r="35" spans="1:9" ht="15">
      <c r="A35" s="103" t="s">
        <v>39</v>
      </c>
      <c r="B35" s="104"/>
      <c r="C35" s="105"/>
      <c r="D35" s="24">
        <f>D34</f>
        <v>0</v>
      </c>
      <c r="E35" s="24">
        <f>E36</f>
        <v>0</v>
      </c>
      <c r="F35" s="24">
        <f>F36</f>
        <v>0</v>
      </c>
      <c r="G35" s="24">
        <f>G36</f>
        <v>0</v>
      </c>
      <c r="H35" s="24">
        <f>H36</f>
        <v>0</v>
      </c>
      <c r="I35" s="24">
        <f>I36</f>
        <v>0</v>
      </c>
    </row>
    <row r="36" spans="1:9" ht="15">
      <c r="A36" s="21" t="s">
        <v>40</v>
      </c>
      <c r="B36" s="6"/>
      <c r="C36" s="7"/>
      <c r="D36" s="12">
        <f>D35</f>
        <v>0</v>
      </c>
      <c r="E36" s="12">
        <v>0</v>
      </c>
      <c r="F36" s="12">
        <f>E36+D36</f>
        <v>0</v>
      </c>
      <c r="G36" s="12">
        <v>0</v>
      </c>
      <c r="H36" s="12">
        <v>0</v>
      </c>
      <c r="I36" s="24">
        <f>H36-D36</f>
        <v>0</v>
      </c>
    </row>
    <row r="37" spans="1:9" ht="15">
      <c r="A37" s="8"/>
      <c r="B37" s="9"/>
      <c r="C37" s="10" t="s">
        <v>16</v>
      </c>
      <c r="D37" s="13">
        <f aca="true" t="shared" si="1" ref="D37:I37">D35+D28+D11</f>
        <v>7092531914</v>
      </c>
      <c r="E37" s="13">
        <f t="shared" si="1"/>
        <v>836541.35</v>
      </c>
      <c r="F37" s="13">
        <f t="shared" si="1"/>
        <v>7093368455.35</v>
      </c>
      <c r="G37" s="13">
        <f t="shared" si="1"/>
        <v>1784388833</v>
      </c>
      <c r="H37" s="13">
        <f t="shared" si="1"/>
        <v>1767804894.27</v>
      </c>
      <c r="I37" s="13">
        <f t="shared" si="1"/>
        <v>-5324727019.73</v>
      </c>
    </row>
    <row r="38" spans="1:9" ht="15">
      <c r="A38" s="14"/>
      <c r="B38" s="14"/>
      <c r="C38" s="14"/>
      <c r="D38" s="15"/>
      <c r="E38" s="15"/>
      <c r="F38" s="15"/>
      <c r="G38" s="16"/>
      <c r="H38" s="16"/>
      <c r="I38" s="17"/>
    </row>
    <row r="40" ht="15">
      <c r="F40" s="81"/>
    </row>
    <row r="41" ht="15">
      <c r="F41" s="81"/>
    </row>
    <row r="43" ht="15">
      <c r="F43" s="18"/>
    </row>
    <row r="44" ht="15">
      <c r="F44" s="81"/>
    </row>
    <row r="45" ht="15">
      <c r="F45" s="81"/>
    </row>
    <row r="46" ht="15" customHeight="1">
      <c r="F46" s="81"/>
    </row>
    <row r="49" ht="4.5" customHeight="1" hidden="1"/>
    <row r="51" ht="15" customHeight="1"/>
    <row r="52" ht="15" customHeight="1"/>
    <row r="53" ht="12" customHeight="1"/>
    <row r="54" ht="12.75" customHeight="1"/>
    <row r="55" ht="12.75" customHeight="1"/>
    <row r="57" ht="15" customHeight="1"/>
    <row r="60" ht="14.25" customHeight="1"/>
    <row r="61" ht="24" customHeight="1"/>
    <row r="62" ht="3.75" customHeight="1" hidden="1"/>
    <row r="64" ht="21" customHeight="1"/>
    <row r="65" ht="24.75" customHeight="1"/>
    <row r="66" ht="26.25" customHeight="1"/>
    <row r="67" ht="6" customHeight="1" hidden="1"/>
    <row r="69" ht="26.25" customHeight="1"/>
    <row r="70" ht="6" customHeight="1"/>
    <row r="72" ht="15" customHeight="1"/>
  </sheetData>
  <sheetProtection/>
  <mergeCells count="29">
    <mergeCell ref="A31:C31"/>
    <mergeCell ref="A32:C32"/>
    <mergeCell ref="A33:C33"/>
    <mergeCell ref="A35:C35"/>
    <mergeCell ref="A24:C24"/>
    <mergeCell ref="A25:C25"/>
    <mergeCell ref="B27:C27"/>
    <mergeCell ref="A28:C28"/>
    <mergeCell ref="A29:C29"/>
    <mergeCell ref="A30:C3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:I2"/>
    <mergeCell ref="A3:I3"/>
    <mergeCell ref="A4:I4"/>
    <mergeCell ref="A5:I5"/>
    <mergeCell ref="A7:C9"/>
    <mergeCell ref="D7:H7"/>
    <mergeCell ref="I7:I8"/>
  </mergeCells>
  <printOptions/>
  <pageMargins left="0.4330708661417323" right="0.2362204724409449" top="0.35433070866141736" bottom="0.7480314960629921" header="0.31496062992125984" footer="0.31496062992125984"/>
  <pageSetup fitToHeight="1" fitToWidth="1" horizontalDpi="600" verticalDpi="600" orientation="portrait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70">
      <selection activeCell="I82" sqref="I82"/>
    </sheetView>
  </sheetViews>
  <sheetFormatPr defaultColWidth="11.421875" defaultRowHeight="15"/>
  <sheetData>
    <row r="1" ht="15">
      <c r="A1" t="s">
        <v>355</v>
      </c>
    </row>
    <row r="3" ht="15">
      <c r="A3" t="s">
        <v>153</v>
      </c>
    </row>
    <row r="6" spans="1:11" ht="15">
      <c r="A6" t="s">
        <v>45</v>
      </c>
      <c r="B6" t="s">
        <v>46</v>
      </c>
      <c r="C6" t="s">
        <v>47</v>
      </c>
      <c r="D6" t="s">
        <v>48</v>
      </c>
      <c r="E6" t="s">
        <v>49</v>
      </c>
      <c r="F6" t="s">
        <v>50</v>
      </c>
      <c r="G6" t="s">
        <v>51</v>
      </c>
      <c r="H6" t="s">
        <v>52</v>
      </c>
      <c r="I6" t="s">
        <v>53</v>
      </c>
      <c r="J6" t="s">
        <v>54</v>
      </c>
      <c r="K6" t="s">
        <v>55</v>
      </c>
    </row>
    <row r="7" spans="1:11" ht="15">
      <c r="A7" t="s">
        <v>356</v>
      </c>
      <c r="B7" t="s">
        <v>357</v>
      </c>
      <c r="K7">
        <v>0</v>
      </c>
    </row>
    <row r="8" spans="1:11" ht="15">
      <c r="A8" s="34">
        <v>44564</v>
      </c>
      <c r="B8" t="s">
        <v>358</v>
      </c>
      <c r="C8" t="s">
        <v>359</v>
      </c>
      <c r="G8">
        <v>53.33</v>
      </c>
      <c r="K8" t="s">
        <v>360</v>
      </c>
    </row>
    <row r="9" spans="1:11" ht="15">
      <c r="A9" s="34">
        <v>44564</v>
      </c>
      <c r="B9" t="s">
        <v>361</v>
      </c>
      <c r="C9" t="s">
        <v>359</v>
      </c>
      <c r="G9">
        <v>2.59</v>
      </c>
      <c r="K9" t="s">
        <v>362</v>
      </c>
    </row>
    <row r="10" spans="1:11" ht="15">
      <c r="A10" s="34">
        <v>44564</v>
      </c>
      <c r="B10" t="s">
        <v>363</v>
      </c>
      <c r="C10" t="s">
        <v>359</v>
      </c>
      <c r="G10">
        <v>273.86</v>
      </c>
      <c r="K10" t="s">
        <v>364</v>
      </c>
    </row>
    <row r="11" spans="1:11" ht="15">
      <c r="A11" s="34">
        <v>44564</v>
      </c>
      <c r="B11" t="s">
        <v>365</v>
      </c>
      <c r="C11" t="s">
        <v>359</v>
      </c>
      <c r="G11">
        <v>116.24</v>
      </c>
      <c r="K11" t="s">
        <v>366</v>
      </c>
    </row>
    <row r="12" spans="1:11" ht="15">
      <c r="A12" s="34">
        <v>44564</v>
      </c>
      <c r="B12" t="s">
        <v>367</v>
      </c>
      <c r="C12" t="s">
        <v>359</v>
      </c>
      <c r="G12">
        <v>4.27</v>
      </c>
      <c r="K12" t="s">
        <v>368</v>
      </c>
    </row>
    <row r="13" spans="1:11" ht="15">
      <c r="A13" s="34">
        <v>44564</v>
      </c>
      <c r="B13" t="s">
        <v>369</v>
      </c>
      <c r="C13" t="s">
        <v>359</v>
      </c>
      <c r="G13">
        <v>474.32</v>
      </c>
      <c r="K13" t="s">
        <v>370</v>
      </c>
    </row>
    <row r="14" spans="1:11" ht="15">
      <c r="A14" s="34">
        <v>44564</v>
      </c>
      <c r="B14" t="s">
        <v>371</v>
      </c>
      <c r="C14" t="s">
        <v>359</v>
      </c>
      <c r="G14">
        <v>59.05</v>
      </c>
      <c r="K14" t="s">
        <v>372</v>
      </c>
    </row>
    <row r="15" spans="1:11" ht="15">
      <c r="A15" s="34">
        <v>44564</v>
      </c>
      <c r="B15" t="s">
        <v>373</v>
      </c>
      <c r="C15" t="s">
        <v>359</v>
      </c>
      <c r="G15">
        <v>512.06</v>
      </c>
      <c r="K15" t="s">
        <v>374</v>
      </c>
    </row>
    <row r="16" spans="1:11" ht="15">
      <c r="A16" s="34">
        <v>44564</v>
      </c>
      <c r="B16" t="s">
        <v>375</v>
      </c>
      <c r="C16" t="s">
        <v>359</v>
      </c>
      <c r="G16" s="32">
        <v>1517.39</v>
      </c>
      <c r="K16" t="s">
        <v>376</v>
      </c>
    </row>
    <row r="17" spans="1:11" ht="15">
      <c r="A17" s="34">
        <v>44564</v>
      </c>
      <c r="B17" t="s">
        <v>377</v>
      </c>
      <c r="C17" t="s">
        <v>359</v>
      </c>
      <c r="G17" s="32">
        <v>3452.73</v>
      </c>
      <c r="K17" t="s">
        <v>378</v>
      </c>
    </row>
    <row r="18" spans="1:11" ht="15">
      <c r="A18" s="34">
        <v>44564</v>
      </c>
      <c r="B18" t="s">
        <v>379</v>
      </c>
      <c r="C18" t="s">
        <v>359</v>
      </c>
      <c r="G18" s="32">
        <v>2490.85</v>
      </c>
      <c r="K18" t="s">
        <v>380</v>
      </c>
    </row>
    <row r="19" spans="1:11" ht="15">
      <c r="A19" s="34">
        <v>44564</v>
      </c>
      <c r="B19" t="s">
        <v>381</v>
      </c>
      <c r="C19" t="s">
        <v>359</v>
      </c>
      <c r="G19">
        <v>131.63</v>
      </c>
      <c r="K19" t="s">
        <v>382</v>
      </c>
    </row>
    <row r="20" spans="1:11" ht="15">
      <c r="A20" s="34">
        <v>44564</v>
      </c>
      <c r="B20" t="s">
        <v>383</v>
      </c>
      <c r="C20" t="s">
        <v>359</v>
      </c>
      <c r="G20">
        <v>414.98</v>
      </c>
      <c r="K20" t="s">
        <v>384</v>
      </c>
    </row>
    <row r="21" spans="1:11" ht="15">
      <c r="A21" s="34">
        <v>44564</v>
      </c>
      <c r="B21" t="s">
        <v>385</v>
      </c>
      <c r="C21" t="s">
        <v>359</v>
      </c>
      <c r="G21" s="32">
        <v>1244.35</v>
      </c>
      <c r="K21" t="s">
        <v>386</v>
      </c>
    </row>
    <row r="22" spans="1:11" ht="15">
      <c r="A22" s="34">
        <v>44564</v>
      </c>
      <c r="B22" t="s">
        <v>387</v>
      </c>
      <c r="C22" t="s">
        <v>359</v>
      </c>
      <c r="G22" s="32">
        <v>8288.26</v>
      </c>
      <c r="K22" t="s">
        <v>388</v>
      </c>
    </row>
    <row r="23" spans="1:11" ht="15">
      <c r="A23" s="34">
        <v>44564</v>
      </c>
      <c r="B23" t="s">
        <v>389</v>
      </c>
      <c r="C23" t="s">
        <v>359</v>
      </c>
      <c r="G23" s="32">
        <v>47325.48</v>
      </c>
      <c r="K23" t="s">
        <v>390</v>
      </c>
    </row>
    <row r="24" spans="1:11" ht="15">
      <c r="A24" s="34">
        <v>44564</v>
      </c>
      <c r="B24" t="s">
        <v>391</v>
      </c>
      <c r="C24" t="s">
        <v>359</v>
      </c>
      <c r="G24">
        <v>562.46</v>
      </c>
      <c r="K24" t="s">
        <v>392</v>
      </c>
    </row>
    <row r="25" spans="1:11" ht="15">
      <c r="A25" s="34">
        <v>44564</v>
      </c>
      <c r="B25" t="s">
        <v>393</v>
      </c>
      <c r="C25" t="s">
        <v>359</v>
      </c>
      <c r="G25">
        <v>544.5</v>
      </c>
      <c r="K25" t="s">
        <v>394</v>
      </c>
    </row>
    <row r="26" spans="1:11" ht="15">
      <c r="A26" s="34">
        <v>44564</v>
      </c>
      <c r="B26" t="s">
        <v>395</v>
      </c>
      <c r="C26" t="s">
        <v>359</v>
      </c>
      <c r="G26" s="32">
        <v>231850.67</v>
      </c>
      <c r="K26" t="s">
        <v>396</v>
      </c>
    </row>
    <row r="27" spans="1:11" ht="15">
      <c r="A27" s="34">
        <v>44592</v>
      </c>
      <c r="B27" t="s">
        <v>397</v>
      </c>
      <c r="C27" t="s">
        <v>359</v>
      </c>
      <c r="G27">
        <v>219.46</v>
      </c>
      <c r="K27" t="s">
        <v>398</v>
      </c>
    </row>
    <row r="28" spans="1:11" ht="15">
      <c r="A28" s="34">
        <v>44592</v>
      </c>
      <c r="B28" t="s">
        <v>397</v>
      </c>
      <c r="C28" t="s">
        <v>359</v>
      </c>
      <c r="G28" s="32">
        <v>1473.5</v>
      </c>
      <c r="K28" t="s">
        <v>398</v>
      </c>
    </row>
    <row r="29" spans="1:11" ht="15">
      <c r="A29" s="34">
        <v>44592</v>
      </c>
      <c r="B29" t="s">
        <v>399</v>
      </c>
      <c r="C29" t="s">
        <v>359</v>
      </c>
      <c r="G29" s="32">
        <v>62750.5</v>
      </c>
      <c r="K29" t="s">
        <v>400</v>
      </c>
    </row>
    <row r="30" spans="1:11" ht="15">
      <c r="A30" s="34">
        <v>44592</v>
      </c>
      <c r="B30" t="s">
        <v>401</v>
      </c>
      <c r="C30" t="s">
        <v>359</v>
      </c>
      <c r="G30">
        <v>37.06</v>
      </c>
      <c r="K30" t="s">
        <v>402</v>
      </c>
    </row>
    <row r="31" spans="1:11" ht="15">
      <c r="A31" s="34">
        <v>44592</v>
      </c>
      <c r="B31" t="s">
        <v>403</v>
      </c>
      <c r="C31" t="s">
        <v>359</v>
      </c>
      <c r="G31" s="32">
        <v>1506.17</v>
      </c>
      <c r="K31" t="s">
        <v>404</v>
      </c>
    </row>
    <row r="32" spans="1:11" ht="15">
      <c r="A32" s="34">
        <v>44593</v>
      </c>
      <c r="B32" t="s">
        <v>405</v>
      </c>
      <c r="C32" t="s">
        <v>359</v>
      </c>
      <c r="G32">
        <v>378</v>
      </c>
      <c r="K32" t="s">
        <v>384</v>
      </c>
    </row>
    <row r="33" spans="1:11" ht="15">
      <c r="A33" s="34">
        <v>44593</v>
      </c>
      <c r="B33" t="s">
        <v>406</v>
      </c>
      <c r="C33" t="s">
        <v>359</v>
      </c>
      <c r="G33" s="32">
        <v>74841.93</v>
      </c>
      <c r="K33" t="s">
        <v>407</v>
      </c>
    </row>
    <row r="34" spans="1:11" ht="15">
      <c r="A34" s="34">
        <v>44593</v>
      </c>
      <c r="B34" t="s">
        <v>408</v>
      </c>
      <c r="C34" t="s">
        <v>359</v>
      </c>
      <c r="G34">
        <v>53.33</v>
      </c>
      <c r="K34" t="s">
        <v>360</v>
      </c>
    </row>
    <row r="35" spans="1:11" ht="15">
      <c r="A35" s="34">
        <v>44593</v>
      </c>
      <c r="B35" t="s">
        <v>409</v>
      </c>
      <c r="C35" t="s">
        <v>359</v>
      </c>
      <c r="G35">
        <v>2.59</v>
      </c>
      <c r="K35" t="s">
        <v>362</v>
      </c>
    </row>
    <row r="36" spans="1:11" ht="15">
      <c r="A36" s="34">
        <v>44593</v>
      </c>
      <c r="B36" t="s">
        <v>410</v>
      </c>
      <c r="C36" t="s">
        <v>359</v>
      </c>
      <c r="G36">
        <v>273.97</v>
      </c>
      <c r="K36" t="s">
        <v>364</v>
      </c>
    </row>
    <row r="37" spans="1:11" ht="15">
      <c r="A37" s="34">
        <v>44593</v>
      </c>
      <c r="B37" t="s">
        <v>411</v>
      </c>
      <c r="C37" t="s">
        <v>359</v>
      </c>
      <c r="G37">
        <v>116.29</v>
      </c>
      <c r="K37" t="s">
        <v>366</v>
      </c>
    </row>
    <row r="38" spans="1:11" ht="15">
      <c r="A38" s="34">
        <v>44593</v>
      </c>
      <c r="B38" t="s">
        <v>412</v>
      </c>
      <c r="C38" t="s">
        <v>359</v>
      </c>
      <c r="G38">
        <v>4.28</v>
      </c>
      <c r="K38" t="s">
        <v>368</v>
      </c>
    </row>
    <row r="39" spans="1:11" ht="15">
      <c r="A39" s="34">
        <v>44593</v>
      </c>
      <c r="B39" t="s">
        <v>413</v>
      </c>
      <c r="C39" t="s">
        <v>359</v>
      </c>
      <c r="G39">
        <v>474.51</v>
      </c>
      <c r="K39" t="s">
        <v>370</v>
      </c>
    </row>
    <row r="40" spans="1:11" ht="15">
      <c r="A40" s="34">
        <v>44593</v>
      </c>
      <c r="B40" t="s">
        <v>414</v>
      </c>
      <c r="C40" t="s">
        <v>359</v>
      </c>
      <c r="G40">
        <v>40.95</v>
      </c>
      <c r="K40" t="s">
        <v>372</v>
      </c>
    </row>
    <row r="41" spans="1:11" ht="15">
      <c r="A41" s="34">
        <v>44593</v>
      </c>
      <c r="B41" t="s">
        <v>415</v>
      </c>
      <c r="C41" t="s">
        <v>359</v>
      </c>
      <c r="G41">
        <v>686.27</v>
      </c>
      <c r="K41" t="s">
        <v>374</v>
      </c>
    </row>
    <row r="42" spans="1:11" ht="15">
      <c r="A42" s="34">
        <v>44593</v>
      </c>
      <c r="B42" t="s">
        <v>416</v>
      </c>
      <c r="C42" t="s">
        <v>359</v>
      </c>
      <c r="G42" s="32">
        <v>1518</v>
      </c>
      <c r="K42" t="s">
        <v>376</v>
      </c>
    </row>
    <row r="43" spans="1:11" ht="15">
      <c r="A43" s="34">
        <v>44593</v>
      </c>
      <c r="B43" t="s">
        <v>399</v>
      </c>
      <c r="C43" t="s">
        <v>359</v>
      </c>
      <c r="G43" s="32">
        <v>3454.13</v>
      </c>
      <c r="K43" t="s">
        <v>378</v>
      </c>
    </row>
    <row r="44" spans="1:11" ht="15">
      <c r="A44" s="34">
        <v>44593</v>
      </c>
      <c r="B44" t="s">
        <v>417</v>
      </c>
      <c r="C44" t="s">
        <v>359</v>
      </c>
      <c r="G44">
        <v>126.09</v>
      </c>
      <c r="K44" t="s">
        <v>382</v>
      </c>
    </row>
    <row r="45" spans="1:11" ht="15">
      <c r="A45" s="34">
        <v>44593</v>
      </c>
      <c r="B45" t="s">
        <v>403</v>
      </c>
      <c r="C45" t="s">
        <v>359</v>
      </c>
      <c r="G45" s="32">
        <v>1312.69</v>
      </c>
      <c r="K45" t="s">
        <v>386</v>
      </c>
    </row>
    <row r="46" spans="1:11" ht="15">
      <c r="A46" s="34">
        <v>44593</v>
      </c>
      <c r="B46" t="s">
        <v>418</v>
      </c>
      <c r="C46" t="s">
        <v>359</v>
      </c>
      <c r="G46" s="32">
        <v>10106.02</v>
      </c>
      <c r="K46" t="s">
        <v>388</v>
      </c>
    </row>
    <row r="47" spans="1:11" ht="15">
      <c r="A47" s="34">
        <v>44593</v>
      </c>
      <c r="B47" t="s">
        <v>419</v>
      </c>
      <c r="C47" t="s">
        <v>359</v>
      </c>
      <c r="G47">
        <v>0.61</v>
      </c>
      <c r="K47" t="s">
        <v>392</v>
      </c>
    </row>
    <row r="48" spans="1:11" ht="15">
      <c r="A48" s="34">
        <v>44593</v>
      </c>
      <c r="B48" t="s">
        <v>420</v>
      </c>
      <c r="C48" t="s">
        <v>359</v>
      </c>
      <c r="G48">
        <v>0.64</v>
      </c>
      <c r="K48" t="s">
        <v>394</v>
      </c>
    </row>
    <row r="49" spans="1:11" ht="15">
      <c r="A49" s="34">
        <v>44593</v>
      </c>
      <c r="B49" t="s">
        <v>421</v>
      </c>
      <c r="C49" t="s">
        <v>359</v>
      </c>
      <c r="G49" s="32">
        <v>21882.64</v>
      </c>
      <c r="K49" t="s">
        <v>390</v>
      </c>
    </row>
    <row r="50" spans="1:11" ht="15">
      <c r="A50" s="34">
        <v>44593</v>
      </c>
      <c r="B50" t="s">
        <v>422</v>
      </c>
      <c r="C50" t="s">
        <v>359</v>
      </c>
      <c r="G50" s="32">
        <v>15972.22</v>
      </c>
      <c r="K50" t="s">
        <v>423</v>
      </c>
    </row>
    <row r="51" spans="1:11" ht="15">
      <c r="A51" s="34">
        <v>44593</v>
      </c>
      <c r="B51" t="s">
        <v>424</v>
      </c>
      <c r="C51" t="s">
        <v>359</v>
      </c>
      <c r="G51" s="32">
        <v>24457.83</v>
      </c>
      <c r="K51" t="s">
        <v>425</v>
      </c>
    </row>
    <row r="52" spans="1:11" ht="15">
      <c r="A52" s="34">
        <v>44593</v>
      </c>
      <c r="B52" t="s">
        <v>426</v>
      </c>
      <c r="C52" t="s">
        <v>359</v>
      </c>
      <c r="G52" s="32">
        <v>22811.25</v>
      </c>
      <c r="K52" t="s">
        <v>427</v>
      </c>
    </row>
    <row r="53" spans="1:11" ht="15">
      <c r="A53" s="34">
        <v>44620</v>
      </c>
      <c r="B53" t="s">
        <v>397</v>
      </c>
      <c r="C53" t="s">
        <v>359</v>
      </c>
      <c r="G53">
        <v>461.98</v>
      </c>
      <c r="K53" t="s">
        <v>428</v>
      </c>
    </row>
    <row r="54" spans="1:11" ht="15">
      <c r="A54" s="34">
        <v>44620</v>
      </c>
      <c r="B54" t="s">
        <v>397</v>
      </c>
      <c r="C54" t="s">
        <v>359</v>
      </c>
      <c r="G54" s="32">
        <v>2164.53</v>
      </c>
      <c r="K54" t="s">
        <v>428</v>
      </c>
    </row>
    <row r="55" spans="1:11" ht="15">
      <c r="A55" s="34">
        <v>44620</v>
      </c>
      <c r="B55" t="s">
        <v>429</v>
      </c>
      <c r="C55" t="s">
        <v>359</v>
      </c>
      <c r="G55" s="32">
        <v>30485.62</v>
      </c>
      <c r="K55" t="s">
        <v>400</v>
      </c>
    </row>
    <row r="56" spans="1:11" ht="15">
      <c r="A56" s="34">
        <v>44620</v>
      </c>
      <c r="B56" t="s">
        <v>430</v>
      </c>
      <c r="C56" t="s">
        <v>359</v>
      </c>
      <c r="G56">
        <v>35.35</v>
      </c>
      <c r="K56" t="s">
        <v>402</v>
      </c>
    </row>
    <row r="57" spans="1:11" ht="15">
      <c r="A57" s="34">
        <v>44620</v>
      </c>
      <c r="B57" t="s">
        <v>431</v>
      </c>
      <c r="C57" t="s">
        <v>359</v>
      </c>
      <c r="G57" s="32">
        <v>1453.29</v>
      </c>
      <c r="K57" t="s">
        <v>404</v>
      </c>
    </row>
    <row r="58" spans="1:11" ht="15">
      <c r="A58" s="34">
        <v>44621</v>
      </c>
      <c r="B58" t="s">
        <v>432</v>
      </c>
      <c r="C58" t="s">
        <v>359</v>
      </c>
      <c r="G58" s="32">
        <v>18897.14</v>
      </c>
      <c r="K58" t="s">
        <v>407</v>
      </c>
    </row>
    <row r="59" spans="1:11" ht="15">
      <c r="A59" s="34">
        <v>44621</v>
      </c>
      <c r="B59" t="s">
        <v>433</v>
      </c>
      <c r="C59" t="s">
        <v>359</v>
      </c>
      <c r="G59">
        <v>318.86</v>
      </c>
      <c r="K59" t="s">
        <v>434</v>
      </c>
    </row>
    <row r="60" spans="1:11" ht="15">
      <c r="A60" s="34">
        <v>44621</v>
      </c>
      <c r="B60" t="s">
        <v>435</v>
      </c>
      <c r="C60" t="s">
        <v>359</v>
      </c>
      <c r="G60">
        <v>107.49</v>
      </c>
      <c r="K60" t="s">
        <v>382</v>
      </c>
    </row>
    <row r="61" spans="1:11" ht="15">
      <c r="A61" s="34">
        <v>44621</v>
      </c>
      <c r="B61" t="s">
        <v>436</v>
      </c>
      <c r="C61" t="s">
        <v>359</v>
      </c>
      <c r="G61" s="32">
        <v>8373.47</v>
      </c>
      <c r="K61" t="s">
        <v>390</v>
      </c>
    </row>
    <row r="62" spans="1:11" ht="15">
      <c r="A62" s="34">
        <v>44621</v>
      </c>
      <c r="B62" t="s">
        <v>437</v>
      </c>
      <c r="C62" t="s">
        <v>359</v>
      </c>
      <c r="G62">
        <v>0.57</v>
      </c>
      <c r="K62" t="s">
        <v>392</v>
      </c>
    </row>
    <row r="63" spans="1:11" ht="15">
      <c r="A63" s="34">
        <v>44621</v>
      </c>
      <c r="B63" t="s">
        <v>438</v>
      </c>
      <c r="C63" t="s">
        <v>359</v>
      </c>
      <c r="G63">
        <v>0.59</v>
      </c>
      <c r="K63" t="s">
        <v>394</v>
      </c>
    </row>
    <row r="64" spans="1:11" ht="15">
      <c r="A64" s="34">
        <v>44621</v>
      </c>
      <c r="B64" t="s">
        <v>439</v>
      </c>
      <c r="C64" t="s">
        <v>359</v>
      </c>
      <c r="G64" s="32">
        <v>33186.46</v>
      </c>
      <c r="K64" t="s">
        <v>423</v>
      </c>
    </row>
    <row r="65" spans="1:11" ht="15">
      <c r="A65" s="34">
        <v>44621</v>
      </c>
      <c r="B65" t="s">
        <v>391</v>
      </c>
      <c r="C65" t="s">
        <v>359</v>
      </c>
      <c r="G65">
        <v>48.17</v>
      </c>
      <c r="K65" t="s">
        <v>360</v>
      </c>
    </row>
    <row r="66" spans="1:11" ht="15">
      <c r="A66" s="34">
        <v>44621</v>
      </c>
      <c r="B66" t="s">
        <v>393</v>
      </c>
      <c r="C66" t="s">
        <v>359</v>
      </c>
      <c r="G66">
        <v>2.34</v>
      </c>
      <c r="K66" t="s">
        <v>362</v>
      </c>
    </row>
    <row r="67" spans="1:11" ht="15">
      <c r="A67" s="34">
        <v>44621</v>
      </c>
      <c r="B67" t="s">
        <v>440</v>
      </c>
      <c r="C67" t="s">
        <v>359</v>
      </c>
      <c r="G67">
        <v>247.57</v>
      </c>
      <c r="K67" t="s">
        <v>364</v>
      </c>
    </row>
    <row r="68" spans="1:11" ht="15">
      <c r="A68" s="34">
        <v>44621</v>
      </c>
      <c r="B68" t="s">
        <v>441</v>
      </c>
      <c r="C68" t="s">
        <v>359</v>
      </c>
      <c r="G68">
        <v>105.08</v>
      </c>
      <c r="K68" t="s">
        <v>366</v>
      </c>
    </row>
    <row r="69" spans="1:11" ht="15">
      <c r="A69" s="34">
        <v>44621</v>
      </c>
      <c r="B69" t="s">
        <v>442</v>
      </c>
      <c r="C69" t="s">
        <v>359</v>
      </c>
      <c r="G69">
        <v>3.86</v>
      </c>
      <c r="K69" t="s">
        <v>368</v>
      </c>
    </row>
    <row r="70" spans="1:11" ht="15">
      <c r="A70" s="34">
        <v>44621</v>
      </c>
      <c r="B70" t="s">
        <v>443</v>
      </c>
      <c r="C70" t="s">
        <v>359</v>
      </c>
      <c r="G70">
        <v>428.79</v>
      </c>
      <c r="K70" t="s">
        <v>370</v>
      </c>
    </row>
    <row r="71" spans="1:11" ht="15">
      <c r="A71" s="34">
        <v>44621</v>
      </c>
      <c r="B71" t="s">
        <v>395</v>
      </c>
      <c r="C71" t="s">
        <v>359</v>
      </c>
      <c r="G71">
        <v>38.35</v>
      </c>
      <c r="K71" t="s">
        <v>372</v>
      </c>
    </row>
    <row r="72" spans="1:11" ht="15">
      <c r="A72" s="34">
        <v>44621</v>
      </c>
      <c r="B72" t="s">
        <v>444</v>
      </c>
      <c r="C72" t="s">
        <v>359</v>
      </c>
      <c r="G72">
        <v>620.14</v>
      </c>
      <c r="K72" t="s">
        <v>374</v>
      </c>
    </row>
    <row r="73" spans="1:11" ht="15">
      <c r="A73" s="34">
        <v>44621</v>
      </c>
      <c r="B73" t="s">
        <v>445</v>
      </c>
      <c r="C73" t="s">
        <v>359</v>
      </c>
      <c r="G73" s="32">
        <v>1371.72</v>
      </c>
      <c r="K73" t="s">
        <v>376</v>
      </c>
    </row>
    <row r="74" spans="1:11" ht="15">
      <c r="A74" s="34">
        <v>44621</v>
      </c>
      <c r="B74" t="s">
        <v>446</v>
      </c>
      <c r="C74" t="s">
        <v>359</v>
      </c>
      <c r="G74" s="32">
        <v>3121.29</v>
      </c>
      <c r="K74" t="s">
        <v>378</v>
      </c>
    </row>
    <row r="75" spans="1:11" ht="15">
      <c r="A75" s="34">
        <v>44621</v>
      </c>
      <c r="B75" t="s">
        <v>447</v>
      </c>
      <c r="C75" t="s">
        <v>359</v>
      </c>
      <c r="G75" s="32">
        <v>1072.22</v>
      </c>
      <c r="K75" t="s">
        <v>386</v>
      </c>
    </row>
    <row r="76" spans="1:11" ht="15">
      <c r="A76" s="34">
        <v>44621</v>
      </c>
      <c r="B76" t="s">
        <v>448</v>
      </c>
      <c r="C76" t="s">
        <v>359</v>
      </c>
      <c r="G76" s="32">
        <v>8799.2</v>
      </c>
      <c r="K76" t="s">
        <v>388</v>
      </c>
    </row>
    <row r="77" spans="1:11" ht="15">
      <c r="A77" s="34">
        <v>44621</v>
      </c>
      <c r="B77" t="s">
        <v>449</v>
      </c>
      <c r="C77" t="s">
        <v>359</v>
      </c>
      <c r="G77" s="32">
        <v>164027.46</v>
      </c>
      <c r="K77" t="s">
        <v>425</v>
      </c>
    </row>
    <row r="78" spans="1:11" ht="15">
      <c r="A78" s="34">
        <v>44621</v>
      </c>
      <c r="B78" t="s">
        <v>415</v>
      </c>
      <c r="C78" t="s">
        <v>359</v>
      </c>
      <c r="G78" s="32">
        <v>13979.71</v>
      </c>
      <c r="K78" t="s">
        <v>427</v>
      </c>
    </row>
    <row r="79" spans="1:11" ht="15">
      <c r="A79" s="34">
        <v>44651</v>
      </c>
      <c r="B79" t="s">
        <v>397</v>
      </c>
      <c r="C79" t="s">
        <v>359</v>
      </c>
      <c r="G79">
        <v>501.35</v>
      </c>
      <c r="K79" t="s">
        <v>450</v>
      </c>
    </row>
    <row r="80" spans="1:11" ht="15">
      <c r="A80" s="34">
        <v>44651</v>
      </c>
      <c r="B80" t="s">
        <v>397</v>
      </c>
      <c r="C80" t="s">
        <v>359</v>
      </c>
      <c r="G80" s="32">
        <v>2868.8</v>
      </c>
      <c r="K80" t="s">
        <v>450</v>
      </c>
    </row>
    <row r="81" spans="1:7" ht="15">
      <c r="A81" t="s">
        <v>148</v>
      </c>
      <c r="F81">
        <v>0</v>
      </c>
      <c r="G81" s="32">
        <v>836541.35</v>
      </c>
    </row>
    <row r="82" spans="1:9" ht="15">
      <c r="A82" t="s">
        <v>149</v>
      </c>
      <c r="I82" s="32">
        <v>836541.35</v>
      </c>
    </row>
    <row r="84" ht="15">
      <c r="A84" t="s">
        <v>150</v>
      </c>
    </row>
    <row r="85" ht="15">
      <c r="A85" t="s">
        <v>151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2">
      <selection activeCell="K22" sqref="K22"/>
    </sheetView>
  </sheetViews>
  <sheetFormatPr defaultColWidth="11.421875" defaultRowHeight="15"/>
  <cols>
    <col min="5" max="5" width="9.7109375" style="0" customWidth="1"/>
    <col min="6" max="6" width="5.7109375" style="0" customWidth="1"/>
    <col min="7" max="7" width="16.140625" style="0" customWidth="1"/>
    <col min="8" max="8" width="6.28125" style="0" customWidth="1"/>
    <col min="9" max="9" width="10.28125" style="0" customWidth="1"/>
    <col min="10" max="10" width="7.28125" style="0" customWidth="1"/>
    <col min="12" max="15" width="11.421875" style="58" customWidth="1"/>
  </cols>
  <sheetData>
    <row r="3" ht="15">
      <c r="A3" t="s">
        <v>43</v>
      </c>
    </row>
    <row r="4" spans="9:10" ht="15">
      <c r="I4" s="57"/>
      <c r="J4" t="s">
        <v>249</v>
      </c>
    </row>
    <row r="5" ht="15">
      <c r="A5" t="s">
        <v>153</v>
      </c>
    </row>
    <row r="8" spans="1:11" ht="15">
      <c r="A8" t="s">
        <v>45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</row>
    <row r="9" spans="1:11" ht="15">
      <c r="A9" t="s">
        <v>247</v>
      </c>
      <c r="B9" t="s">
        <v>248</v>
      </c>
      <c r="K9">
        <v>0</v>
      </c>
    </row>
    <row r="10" spans="1:11" ht="15">
      <c r="A10" s="34">
        <v>44573</v>
      </c>
      <c r="B10" t="s">
        <v>154</v>
      </c>
      <c r="C10" t="s">
        <v>59</v>
      </c>
      <c r="D10" t="s">
        <v>155</v>
      </c>
      <c r="G10" s="32">
        <v>90000000</v>
      </c>
      <c r="I10">
        <v>0</v>
      </c>
      <c r="K10" s="58" t="s">
        <v>156</v>
      </c>
    </row>
    <row r="11" spans="1:11" ht="15">
      <c r="A11" s="34">
        <v>44586</v>
      </c>
      <c r="B11" t="s">
        <v>181</v>
      </c>
      <c r="C11" t="s">
        <v>59</v>
      </c>
      <c r="D11" t="s">
        <v>182</v>
      </c>
      <c r="G11" s="32">
        <v>90000000</v>
      </c>
      <c r="I11">
        <v>0</v>
      </c>
      <c r="K11" s="58" t="s">
        <v>183</v>
      </c>
    </row>
    <row r="12" spans="1:11" ht="15">
      <c r="A12" s="34">
        <v>44600</v>
      </c>
      <c r="B12" t="s">
        <v>193</v>
      </c>
      <c r="C12" t="s">
        <v>59</v>
      </c>
      <c r="D12" t="s">
        <v>194</v>
      </c>
      <c r="G12" s="32">
        <v>90000000</v>
      </c>
      <c r="I12">
        <v>0</v>
      </c>
      <c r="K12" s="58" t="s">
        <v>195</v>
      </c>
    </row>
    <row r="13" spans="1:11" ht="15">
      <c r="A13" s="34">
        <v>44613</v>
      </c>
      <c r="B13" t="s">
        <v>205</v>
      </c>
      <c r="C13" t="s">
        <v>59</v>
      </c>
      <c r="D13" t="s">
        <v>206</v>
      </c>
      <c r="G13" s="32">
        <v>75123800</v>
      </c>
      <c r="I13">
        <v>0</v>
      </c>
      <c r="K13" s="58" t="s">
        <v>207</v>
      </c>
    </row>
    <row r="14" spans="1:11" ht="15">
      <c r="A14" s="34">
        <v>44617</v>
      </c>
      <c r="B14" t="s">
        <v>211</v>
      </c>
      <c r="C14" t="s">
        <v>59</v>
      </c>
      <c r="D14" t="s">
        <v>212</v>
      </c>
      <c r="G14" s="56">
        <v>14876200</v>
      </c>
      <c r="I14">
        <v>0</v>
      </c>
      <c r="K14" s="58" t="s">
        <v>213</v>
      </c>
    </row>
    <row r="15" spans="1:11" ht="15">
      <c r="A15" s="34">
        <v>44627</v>
      </c>
      <c r="B15" t="s">
        <v>219</v>
      </c>
      <c r="C15" t="s">
        <v>59</v>
      </c>
      <c r="D15" t="s">
        <v>220</v>
      </c>
      <c r="G15" s="32">
        <v>90000000</v>
      </c>
      <c r="I15">
        <v>0</v>
      </c>
      <c r="K15" s="58" t="s">
        <v>221</v>
      </c>
    </row>
    <row r="16" spans="1:11" ht="15">
      <c r="A16" s="34">
        <v>44638</v>
      </c>
      <c r="B16" t="s">
        <v>232</v>
      </c>
      <c r="C16" t="s">
        <v>59</v>
      </c>
      <c r="D16" t="s">
        <v>233</v>
      </c>
      <c r="G16" s="32">
        <v>75123800</v>
      </c>
      <c r="I16">
        <v>0</v>
      </c>
      <c r="K16" s="58" t="s">
        <v>234</v>
      </c>
    </row>
    <row r="17" spans="1:7" ht="15">
      <c r="A17" t="s">
        <v>148</v>
      </c>
      <c r="F17">
        <v>0</v>
      </c>
      <c r="G17" s="32">
        <v>525123800</v>
      </c>
    </row>
    <row r="18" spans="1:9" ht="15">
      <c r="A18" t="s">
        <v>149</v>
      </c>
      <c r="I18" s="32"/>
    </row>
    <row r="20" ht="15">
      <c r="G20" s="32"/>
    </row>
    <row r="21" ht="15">
      <c r="G21" s="32"/>
    </row>
    <row r="23" spans="7:9" ht="15">
      <c r="G23" s="32">
        <f>G17-G14</f>
        <v>510247600</v>
      </c>
      <c r="I23" s="32"/>
    </row>
    <row r="26" ht="15">
      <c r="G26" s="32"/>
    </row>
  </sheetData>
  <sheetProtection/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17" sqref="A17"/>
    </sheetView>
  </sheetViews>
  <sheetFormatPr defaultColWidth="11.421875" defaultRowHeight="15"/>
  <cols>
    <col min="3" max="3" width="8.8515625" style="0" customWidth="1"/>
    <col min="5" max="5" width="8.140625" style="0" customWidth="1"/>
    <col min="6" max="6" width="4.7109375" style="0" customWidth="1"/>
    <col min="7" max="7" width="16.8515625" style="0" customWidth="1"/>
    <col min="8" max="8" width="6.28125" style="0" customWidth="1"/>
    <col min="9" max="9" width="16.7109375" style="0" customWidth="1"/>
    <col min="10" max="10" width="7.421875" style="0" customWidth="1"/>
  </cols>
  <sheetData>
    <row r="3" ht="15">
      <c r="A3" t="s">
        <v>43</v>
      </c>
    </row>
    <row r="4" spans="8:9" ht="15">
      <c r="H4" s="57"/>
      <c r="I4" t="s">
        <v>250</v>
      </c>
    </row>
    <row r="5" ht="15">
      <c r="A5" t="s">
        <v>153</v>
      </c>
    </row>
    <row r="8" spans="1:11" ht="15">
      <c r="A8" t="s">
        <v>45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</row>
    <row r="9" spans="1:11" ht="15">
      <c r="A9" t="s">
        <v>241</v>
      </c>
      <c r="B9" t="s">
        <v>242</v>
      </c>
      <c r="K9">
        <v>0</v>
      </c>
    </row>
    <row r="10" spans="1:14" ht="15">
      <c r="A10" s="34">
        <v>44582</v>
      </c>
      <c r="B10" t="s">
        <v>164</v>
      </c>
      <c r="C10" t="s">
        <v>59</v>
      </c>
      <c r="D10" t="s">
        <v>165</v>
      </c>
      <c r="G10" s="59">
        <v>72767088</v>
      </c>
      <c r="I10">
        <v>0</v>
      </c>
      <c r="K10" s="58" t="s">
        <v>252</v>
      </c>
      <c r="L10" s="58"/>
      <c r="M10" s="58"/>
      <c r="N10" s="58"/>
    </row>
    <row r="11" spans="1:14" ht="15">
      <c r="A11" s="34">
        <v>44593</v>
      </c>
      <c r="B11" t="s">
        <v>77</v>
      </c>
      <c r="C11" t="s">
        <v>59</v>
      </c>
      <c r="D11" t="s">
        <v>188</v>
      </c>
      <c r="G11" s="59">
        <v>498900500</v>
      </c>
      <c r="I11">
        <v>0</v>
      </c>
      <c r="K11" s="58" t="s">
        <v>253</v>
      </c>
      <c r="L11" s="58"/>
      <c r="M11" s="58"/>
      <c r="N11" s="58"/>
    </row>
    <row r="12" spans="1:14" ht="15">
      <c r="A12" s="34">
        <v>44622</v>
      </c>
      <c r="B12" t="s">
        <v>58</v>
      </c>
      <c r="C12" t="s">
        <v>59</v>
      </c>
      <c r="D12" t="s">
        <v>86</v>
      </c>
      <c r="G12" s="56">
        <v>595923285</v>
      </c>
      <c r="I12">
        <v>0</v>
      </c>
      <c r="K12" s="58" t="s">
        <v>99</v>
      </c>
      <c r="L12" s="58"/>
      <c r="M12" s="58"/>
      <c r="N12" s="58"/>
    </row>
    <row r="13" spans="1:14" ht="15">
      <c r="A13" s="34">
        <v>44622</v>
      </c>
      <c r="B13" t="s">
        <v>216</v>
      </c>
      <c r="C13" t="s">
        <v>59</v>
      </c>
      <c r="D13" t="s">
        <v>217</v>
      </c>
      <c r="G13" s="59">
        <v>595923285</v>
      </c>
      <c r="I13">
        <v>0</v>
      </c>
      <c r="K13" s="58" t="s">
        <v>254</v>
      </c>
      <c r="L13" s="58"/>
      <c r="M13" s="58"/>
      <c r="N13" s="58"/>
    </row>
    <row r="14" spans="1:7" ht="15">
      <c r="A14" t="s">
        <v>148</v>
      </c>
      <c r="F14">
        <v>0</v>
      </c>
      <c r="G14" s="32">
        <v>1763514158</v>
      </c>
    </row>
    <row r="15" spans="1:9" ht="15">
      <c r="A15" t="s">
        <v>149</v>
      </c>
      <c r="I15" s="32">
        <v>1763514158</v>
      </c>
    </row>
    <row r="18" spans="7:8" ht="15">
      <c r="G18" s="32">
        <f>G10+G11+G13</f>
        <v>1167590873</v>
      </c>
      <c r="H18" t="s">
        <v>251</v>
      </c>
    </row>
  </sheetData>
  <sheetProtection/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0"/>
  <sheetViews>
    <sheetView zoomScalePageLayoutView="0" workbookViewId="0" topLeftCell="A1">
      <selection activeCell="H21" sqref="H21"/>
    </sheetView>
  </sheetViews>
  <sheetFormatPr defaultColWidth="11.421875" defaultRowHeight="15"/>
  <cols>
    <col min="7" max="7" width="14.421875" style="0" customWidth="1"/>
    <col min="9" max="9" width="13.7109375" style="0" customWidth="1"/>
  </cols>
  <sheetData>
    <row r="3" ht="15">
      <c r="A3" t="s">
        <v>43</v>
      </c>
    </row>
    <row r="5" ht="15">
      <c r="A5" t="s">
        <v>153</v>
      </c>
    </row>
    <row r="8" spans="1:11" ht="15">
      <c r="A8" t="s">
        <v>45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</row>
    <row r="9" spans="1:11" ht="15">
      <c r="A9" t="s">
        <v>245</v>
      </c>
      <c r="B9" t="s">
        <v>246</v>
      </c>
      <c r="K9">
        <v>0</v>
      </c>
    </row>
    <row r="10" spans="1:11" ht="15">
      <c r="A10" s="34">
        <v>44573</v>
      </c>
      <c r="B10" t="s">
        <v>157</v>
      </c>
      <c r="C10" t="s">
        <v>59</v>
      </c>
      <c r="D10" t="s">
        <v>158</v>
      </c>
      <c r="G10" s="32">
        <v>50000000</v>
      </c>
      <c r="I10">
        <v>0</v>
      </c>
      <c r="K10" t="s">
        <v>159</v>
      </c>
    </row>
    <row r="11" spans="1:11" ht="15">
      <c r="A11" s="34">
        <v>44582</v>
      </c>
      <c r="B11" t="s">
        <v>167</v>
      </c>
      <c r="C11" t="s">
        <v>59</v>
      </c>
      <c r="D11" t="s">
        <v>168</v>
      </c>
      <c r="G11" s="32">
        <v>50000000</v>
      </c>
      <c r="I11">
        <v>0</v>
      </c>
      <c r="K11" t="s">
        <v>169</v>
      </c>
    </row>
    <row r="12" spans="1:11" ht="15">
      <c r="A12" s="34">
        <v>44582</v>
      </c>
      <c r="B12" t="s">
        <v>120</v>
      </c>
      <c r="C12" t="s">
        <v>59</v>
      </c>
      <c r="D12" t="s">
        <v>124</v>
      </c>
      <c r="G12" s="32">
        <v>50000000</v>
      </c>
      <c r="I12">
        <v>0</v>
      </c>
      <c r="K12" t="s">
        <v>170</v>
      </c>
    </row>
    <row r="13" spans="1:11" ht="15">
      <c r="A13" s="34">
        <v>44582</v>
      </c>
      <c r="B13" t="s">
        <v>171</v>
      </c>
      <c r="C13" t="s">
        <v>59</v>
      </c>
      <c r="D13" t="s">
        <v>146</v>
      </c>
      <c r="G13" s="32">
        <v>50000000</v>
      </c>
      <c r="I13">
        <v>0</v>
      </c>
      <c r="K13" t="s">
        <v>172</v>
      </c>
    </row>
    <row r="14" spans="1:11" ht="15">
      <c r="A14" s="34">
        <v>44582</v>
      </c>
      <c r="B14" t="s">
        <v>173</v>
      </c>
      <c r="C14" t="s">
        <v>59</v>
      </c>
      <c r="D14" t="s">
        <v>174</v>
      </c>
      <c r="G14" s="32">
        <v>50000000</v>
      </c>
      <c r="I14">
        <v>0</v>
      </c>
      <c r="K14" t="s">
        <v>175</v>
      </c>
    </row>
    <row r="15" spans="1:11" ht="15">
      <c r="A15" s="34">
        <v>44582</v>
      </c>
      <c r="B15" t="s">
        <v>71</v>
      </c>
      <c r="C15" t="s">
        <v>59</v>
      </c>
      <c r="D15" t="s">
        <v>176</v>
      </c>
      <c r="G15" s="32">
        <v>25830831.74</v>
      </c>
      <c r="I15">
        <v>0</v>
      </c>
      <c r="K15" t="s">
        <v>177</v>
      </c>
    </row>
    <row r="16" spans="1:7" ht="15">
      <c r="A16" t="s">
        <v>148</v>
      </c>
      <c r="F16">
        <v>0</v>
      </c>
      <c r="G16" s="32">
        <v>275830831.74</v>
      </c>
    </row>
    <row r="17" spans="1:9" ht="15">
      <c r="A17" t="s">
        <v>149</v>
      </c>
      <c r="I17" s="32">
        <v>275830831.74</v>
      </c>
    </row>
    <row r="20" spans="7:8" ht="15">
      <c r="G20" s="32">
        <f>G15</f>
        <v>25830831.74</v>
      </c>
      <c r="H20" t="s">
        <v>249</v>
      </c>
    </row>
  </sheetData>
  <sheetProtection/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A7" sqref="A7"/>
    </sheetView>
  </sheetViews>
  <sheetFormatPr defaultColWidth="11.421875" defaultRowHeight="15"/>
  <cols>
    <col min="7" max="7" width="16.421875" style="0" customWidth="1"/>
  </cols>
  <sheetData>
    <row r="3" ht="15">
      <c r="A3" t="s">
        <v>43</v>
      </c>
    </row>
    <row r="5" ht="15">
      <c r="A5" t="s">
        <v>153</v>
      </c>
    </row>
    <row r="8" spans="1:11" ht="15">
      <c r="A8" t="s">
        <v>45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</row>
    <row r="9" spans="1:11" ht="15">
      <c r="A9" t="s">
        <v>243</v>
      </c>
      <c r="B9" t="s">
        <v>244</v>
      </c>
      <c r="K9">
        <v>0</v>
      </c>
    </row>
    <row r="10" spans="1:11" ht="15">
      <c r="A10" s="34">
        <v>44582</v>
      </c>
      <c r="B10" t="s">
        <v>178</v>
      </c>
      <c r="C10" t="s">
        <v>59</v>
      </c>
      <c r="D10" t="s">
        <v>179</v>
      </c>
      <c r="G10" s="32">
        <v>1622245.94</v>
      </c>
      <c r="I10">
        <v>0</v>
      </c>
      <c r="K10" t="s">
        <v>180</v>
      </c>
    </row>
    <row r="11" spans="1:11" ht="15">
      <c r="A11" s="34">
        <v>44593</v>
      </c>
      <c r="B11" t="s">
        <v>190</v>
      </c>
      <c r="C11" t="s">
        <v>59</v>
      </c>
      <c r="D11" t="s">
        <v>191</v>
      </c>
      <c r="G11" s="32">
        <v>1171421.65</v>
      </c>
      <c r="I11">
        <v>0</v>
      </c>
      <c r="K11" t="s">
        <v>192</v>
      </c>
    </row>
    <row r="12" spans="1:11" ht="15">
      <c r="A12" s="34">
        <v>44608</v>
      </c>
      <c r="B12" t="s">
        <v>200</v>
      </c>
      <c r="C12" t="s">
        <v>59</v>
      </c>
      <c r="D12" t="s">
        <v>191</v>
      </c>
      <c r="G12" s="32">
        <v>-1171421.65</v>
      </c>
      <c r="I12">
        <v>0</v>
      </c>
      <c r="K12" t="s">
        <v>201</v>
      </c>
    </row>
    <row r="13" spans="1:11" ht="15">
      <c r="A13" s="34">
        <v>44608</v>
      </c>
      <c r="B13" t="s">
        <v>202</v>
      </c>
      <c r="C13" t="s">
        <v>59</v>
      </c>
      <c r="D13" t="s">
        <v>203</v>
      </c>
      <c r="G13" s="32">
        <v>1210432.53</v>
      </c>
      <c r="I13">
        <v>0</v>
      </c>
      <c r="K13" t="s">
        <v>204</v>
      </c>
    </row>
    <row r="14" spans="1:11" ht="15">
      <c r="A14" s="34">
        <v>44614</v>
      </c>
      <c r="B14" t="s">
        <v>208</v>
      </c>
      <c r="C14" t="s">
        <v>59</v>
      </c>
      <c r="D14" t="s">
        <v>209</v>
      </c>
      <c r="G14" s="32">
        <v>2734534.97</v>
      </c>
      <c r="I14">
        <v>0</v>
      </c>
      <c r="K14" t="s">
        <v>210</v>
      </c>
    </row>
    <row r="15" spans="1:11" ht="15">
      <c r="A15" s="34">
        <v>44629</v>
      </c>
      <c r="B15" t="s">
        <v>223</v>
      </c>
      <c r="C15" t="s">
        <v>59</v>
      </c>
      <c r="D15" t="s">
        <v>113</v>
      </c>
      <c r="G15" s="32">
        <v>650694.53</v>
      </c>
      <c r="I15">
        <v>0</v>
      </c>
      <c r="K15" t="s">
        <v>224</v>
      </c>
    </row>
    <row r="16" spans="1:11" ht="15">
      <c r="A16" s="34">
        <v>44631</v>
      </c>
      <c r="B16" t="s">
        <v>225</v>
      </c>
      <c r="C16" t="s">
        <v>59</v>
      </c>
      <c r="D16" t="s">
        <v>226</v>
      </c>
      <c r="G16" s="32">
        <v>448517.45</v>
      </c>
      <c r="I16">
        <v>0</v>
      </c>
      <c r="K16" t="s">
        <v>227</v>
      </c>
    </row>
    <row r="17" spans="1:7" ht="15">
      <c r="A17" t="s">
        <v>148</v>
      </c>
      <c r="F17">
        <v>0</v>
      </c>
      <c r="G17" s="32">
        <v>6666425.42</v>
      </c>
    </row>
    <row r="18" spans="1:9" ht="15">
      <c r="A18" t="s">
        <v>149</v>
      </c>
      <c r="I18" s="32">
        <v>6666425.42</v>
      </c>
    </row>
  </sheetData>
  <sheetProtection/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A33" sqref="A33"/>
    </sheetView>
  </sheetViews>
  <sheetFormatPr defaultColWidth="11.421875" defaultRowHeight="15"/>
  <cols>
    <col min="6" max="6" width="15.28125" style="0" bestFit="1" customWidth="1"/>
    <col min="7" max="7" width="15.421875" style="0" customWidth="1"/>
    <col min="9" max="9" width="3.7109375" style="0" customWidth="1"/>
    <col min="10" max="10" width="3.57421875" style="0" customWidth="1"/>
    <col min="11" max="11" width="34.421875" style="0" customWidth="1"/>
  </cols>
  <sheetData>
    <row r="1" ht="93">
      <c r="A1" s="28" t="s">
        <v>43</v>
      </c>
    </row>
    <row r="2" ht="15">
      <c r="A2" s="27"/>
    </row>
    <row r="3" ht="72">
      <c r="A3" s="29" t="s">
        <v>44</v>
      </c>
    </row>
    <row r="4" ht="15">
      <c r="A4" s="27"/>
    </row>
    <row r="5" ht="15">
      <c r="A5" s="27"/>
    </row>
    <row r="6" spans="1:11" ht="75">
      <c r="A6" s="30" t="s">
        <v>45</v>
      </c>
      <c r="B6" s="30" t="s">
        <v>46</v>
      </c>
      <c r="C6" s="30" t="s">
        <v>47</v>
      </c>
      <c r="D6" s="30" t="s">
        <v>48</v>
      </c>
      <c r="E6" s="30" t="s">
        <v>49</v>
      </c>
      <c r="F6" s="30" t="s">
        <v>50</v>
      </c>
      <c r="G6" s="30" t="s">
        <v>51</v>
      </c>
      <c r="H6" s="30" t="s">
        <v>52</v>
      </c>
      <c r="I6" s="30" t="s">
        <v>53</v>
      </c>
      <c r="J6" s="30" t="s">
        <v>54</v>
      </c>
      <c r="K6" s="30" t="s">
        <v>55</v>
      </c>
    </row>
    <row r="7" spans="1:12" ht="15" customHeight="1">
      <c r="A7" s="31" t="s">
        <v>56</v>
      </c>
      <c r="B7" s="106" t="s">
        <v>57</v>
      </c>
      <c r="C7" s="106"/>
      <c r="D7" s="106"/>
      <c r="E7" s="106"/>
      <c r="F7" s="106"/>
      <c r="G7" s="106"/>
      <c r="H7" s="106"/>
      <c r="I7" s="106"/>
      <c r="J7" s="106"/>
      <c r="K7" s="107">
        <v>787729528.72</v>
      </c>
      <c r="L7" s="107"/>
    </row>
    <row r="8" spans="1:11" ht="60">
      <c r="A8" s="35">
        <v>44652</v>
      </c>
      <c r="B8" s="36" t="s">
        <v>58</v>
      </c>
      <c r="C8" s="36" t="s">
        <v>59</v>
      </c>
      <c r="D8" s="36" t="s">
        <v>60</v>
      </c>
      <c r="E8" s="37"/>
      <c r="F8" s="38">
        <v>552861627</v>
      </c>
      <c r="G8" s="36"/>
      <c r="H8" s="39"/>
      <c r="I8" s="36">
        <v>0</v>
      </c>
      <c r="J8" s="36"/>
      <c r="K8" s="36" t="s">
        <v>61</v>
      </c>
    </row>
    <row r="9" spans="1:11" ht="45">
      <c r="A9" s="40">
        <v>44655</v>
      </c>
      <c r="B9" s="31" t="s">
        <v>62</v>
      </c>
      <c r="C9" s="31" t="s">
        <v>59</v>
      </c>
      <c r="D9" s="31" t="s">
        <v>63</v>
      </c>
      <c r="E9" s="41"/>
      <c r="F9" s="33">
        <v>2434092.61</v>
      </c>
      <c r="G9" s="31"/>
      <c r="H9" s="42"/>
      <c r="I9" s="31">
        <v>0</v>
      </c>
      <c r="J9" s="31"/>
      <c r="K9" s="31" t="s">
        <v>64</v>
      </c>
    </row>
    <row r="10" spans="1:11" ht="75">
      <c r="A10" s="35">
        <v>44657</v>
      </c>
      <c r="B10" s="36" t="s">
        <v>65</v>
      </c>
      <c r="C10" s="36" t="s">
        <v>59</v>
      </c>
      <c r="D10" s="36" t="s">
        <v>66</v>
      </c>
      <c r="E10" s="37"/>
      <c r="F10" s="38">
        <v>90000000</v>
      </c>
      <c r="G10" s="36"/>
      <c r="H10" s="39"/>
      <c r="I10" s="36">
        <v>0</v>
      </c>
      <c r="J10" s="36"/>
      <c r="K10" s="36" t="s">
        <v>67</v>
      </c>
    </row>
    <row r="11" spans="1:11" ht="75">
      <c r="A11" s="40">
        <v>44657</v>
      </c>
      <c r="B11" s="31" t="s">
        <v>68</v>
      </c>
      <c r="C11" s="31" t="s">
        <v>59</v>
      </c>
      <c r="D11" s="31" t="s">
        <v>69</v>
      </c>
      <c r="E11" s="41"/>
      <c r="F11" s="33">
        <v>75123800</v>
      </c>
      <c r="G11" s="31"/>
      <c r="H11" s="42"/>
      <c r="I11" s="31">
        <v>0</v>
      </c>
      <c r="J11" s="31"/>
      <c r="K11" s="31" t="s">
        <v>70</v>
      </c>
    </row>
    <row r="12" spans="1:11" ht="75">
      <c r="A12" s="35">
        <v>44658</v>
      </c>
      <c r="B12" s="36" t="s">
        <v>71</v>
      </c>
      <c r="C12" s="36" t="s">
        <v>59</v>
      </c>
      <c r="D12" s="36" t="s">
        <v>66</v>
      </c>
      <c r="E12" s="37"/>
      <c r="F12" s="36"/>
      <c r="G12" s="38">
        <v>90000000</v>
      </c>
      <c r="H12" s="39"/>
      <c r="I12" s="36">
        <v>0</v>
      </c>
      <c r="J12" s="36"/>
      <c r="K12" s="36" t="s">
        <v>72</v>
      </c>
    </row>
    <row r="13" spans="1:11" ht="60">
      <c r="A13" s="40">
        <v>44659</v>
      </c>
      <c r="B13" s="31" t="s">
        <v>73</v>
      </c>
      <c r="C13" s="31" t="s">
        <v>59</v>
      </c>
      <c r="D13" s="31" t="s">
        <v>60</v>
      </c>
      <c r="E13" s="41"/>
      <c r="F13" s="31"/>
      <c r="G13" s="33">
        <v>552861627</v>
      </c>
      <c r="H13" s="42"/>
      <c r="I13" s="31">
        <v>0</v>
      </c>
      <c r="J13" s="31"/>
      <c r="K13" s="31" t="s">
        <v>74</v>
      </c>
    </row>
    <row r="14" spans="1:11" ht="75">
      <c r="A14" s="35">
        <v>44679</v>
      </c>
      <c r="B14" s="36" t="s">
        <v>75</v>
      </c>
      <c r="C14" s="36" t="s">
        <v>59</v>
      </c>
      <c r="D14" s="36" t="s">
        <v>69</v>
      </c>
      <c r="E14" s="37"/>
      <c r="F14" s="36"/>
      <c r="G14" s="38">
        <v>75123800</v>
      </c>
      <c r="H14" s="39"/>
      <c r="I14" s="36">
        <v>0</v>
      </c>
      <c r="J14" s="36"/>
      <c r="K14" s="36" t="s">
        <v>76</v>
      </c>
    </row>
    <row r="15" spans="1:11" ht="75">
      <c r="A15" s="40">
        <v>44683</v>
      </c>
      <c r="B15" s="31" t="s">
        <v>77</v>
      </c>
      <c r="C15" s="31" t="s">
        <v>59</v>
      </c>
      <c r="D15" s="31" t="s">
        <v>78</v>
      </c>
      <c r="E15" s="41"/>
      <c r="F15" s="33">
        <v>90000000</v>
      </c>
      <c r="G15" s="31"/>
      <c r="H15" s="42"/>
      <c r="I15" s="31">
        <v>0</v>
      </c>
      <c r="J15" s="31"/>
      <c r="K15" s="31" t="s">
        <v>79</v>
      </c>
    </row>
    <row r="16" spans="1:11" ht="75">
      <c r="A16" s="35">
        <v>44683</v>
      </c>
      <c r="B16" s="36" t="s">
        <v>80</v>
      </c>
      <c r="C16" s="36" t="s">
        <v>59</v>
      </c>
      <c r="D16" s="36" t="s">
        <v>81</v>
      </c>
      <c r="E16" s="37"/>
      <c r="F16" s="38">
        <v>75123800</v>
      </c>
      <c r="G16" s="36"/>
      <c r="H16" s="39"/>
      <c r="I16" s="36">
        <v>0</v>
      </c>
      <c r="J16" s="36"/>
      <c r="K16" s="36" t="s">
        <v>82</v>
      </c>
    </row>
    <row r="17" spans="1:11" ht="90">
      <c r="A17" s="40">
        <v>44683</v>
      </c>
      <c r="B17" s="31" t="s">
        <v>58</v>
      </c>
      <c r="C17" s="31" t="s">
        <v>59</v>
      </c>
      <c r="D17" s="31" t="s">
        <v>83</v>
      </c>
      <c r="E17" s="41"/>
      <c r="F17" s="33">
        <v>288552000</v>
      </c>
      <c r="G17" s="31"/>
      <c r="H17" s="42"/>
      <c r="I17" s="31">
        <v>0</v>
      </c>
      <c r="J17" s="31"/>
      <c r="K17" s="31" t="s">
        <v>84</v>
      </c>
    </row>
    <row r="18" spans="1:11" ht="90">
      <c r="A18" s="35">
        <v>44684</v>
      </c>
      <c r="B18" s="36" t="s">
        <v>85</v>
      </c>
      <c r="C18" s="36" t="s">
        <v>59</v>
      </c>
      <c r="D18" s="36" t="s">
        <v>86</v>
      </c>
      <c r="E18" s="37"/>
      <c r="F18" s="38">
        <v>-595923285</v>
      </c>
      <c r="G18" s="36"/>
      <c r="H18" s="39"/>
      <c r="I18" s="36">
        <v>0</v>
      </c>
      <c r="J18" s="36"/>
      <c r="K18" s="36" t="s">
        <v>87</v>
      </c>
    </row>
    <row r="19" spans="1:11" ht="105">
      <c r="A19" s="40">
        <v>44690</v>
      </c>
      <c r="B19" s="31" t="s">
        <v>88</v>
      </c>
      <c r="C19" s="31" t="s">
        <v>59</v>
      </c>
      <c r="D19" s="31" t="s">
        <v>89</v>
      </c>
      <c r="E19" s="41"/>
      <c r="F19" s="33">
        <v>5504246.47</v>
      </c>
      <c r="G19" s="31"/>
      <c r="H19" s="42"/>
      <c r="I19" s="31">
        <v>0</v>
      </c>
      <c r="J19" s="31"/>
      <c r="K19" s="31" t="s">
        <v>90</v>
      </c>
    </row>
    <row r="20" spans="1:11" ht="75">
      <c r="A20" s="35">
        <v>44692</v>
      </c>
      <c r="B20" s="36" t="s">
        <v>91</v>
      </c>
      <c r="C20" s="36" t="s">
        <v>59</v>
      </c>
      <c r="D20" s="36" t="s">
        <v>83</v>
      </c>
      <c r="E20" s="37"/>
      <c r="F20" s="36"/>
      <c r="G20" s="38">
        <v>288552000</v>
      </c>
      <c r="H20" s="39"/>
      <c r="I20" s="36">
        <v>0</v>
      </c>
      <c r="J20" s="36"/>
      <c r="K20" s="36" t="s">
        <v>92</v>
      </c>
    </row>
    <row r="21" spans="1:11" ht="120">
      <c r="A21" s="40">
        <v>44693</v>
      </c>
      <c r="B21" s="31" t="s">
        <v>93</v>
      </c>
      <c r="C21" s="31" t="s">
        <v>59</v>
      </c>
      <c r="D21" s="31" t="s">
        <v>89</v>
      </c>
      <c r="E21" s="41"/>
      <c r="F21" s="31"/>
      <c r="G21" s="33">
        <v>5504246.47</v>
      </c>
      <c r="H21" s="42"/>
      <c r="I21" s="31">
        <v>0</v>
      </c>
      <c r="J21" s="31"/>
      <c r="K21" s="31" t="s">
        <v>94</v>
      </c>
    </row>
    <row r="22" spans="1:11" ht="75">
      <c r="A22" s="35">
        <v>44693</v>
      </c>
      <c r="B22" s="36" t="s">
        <v>95</v>
      </c>
      <c r="C22" s="36" t="s">
        <v>59</v>
      </c>
      <c r="D22" s="36" t="s">
        <v>78</v>
      </c>
      <c r="E22" s="37"/>
      <c r="F22" s="36"/>
      <c r="G22" s="38">
        <v>90000000</v>
      </c>
      <c r="H22" s="39"/>
      <c r="I22" s="36">
        <v>0</v>
      </c>
      <c r="J22" s="36"/>
      <c r="K22" s="36" t="s">
        <v>96</v>
      </c>
    </row>
    <row r="23" spans="1:11" ht="30">
      <c r="A23" s="40">
        <v>44698</v>
      </c>
      <c r="B23" s="31" t="s">
        <v>97</v>
      </c>
      <c r="C23" s="31" t="s">
        <v>59</v>
      </c>
      <c r="D23" s="31" t="s">
        <v>98</v>
      </c>
      <c r="E23" s="41"/>
      <c r="F23" s="33">
        <v>75123800</v>
      </c>
      <c r="G23" s="31"/>
      <c r="H23" s="42"/>
      <c r="I23" s="31">
        <v>0</v>
      </c>
      <c r="J23" s="31"/>
      <c r="K23" s="31" t="s">
        <v>99</v>
      </c>
    </row>
    <row r="24" spans="1:11" ht="30">
      <c r="A24" s="35">
        <v>44698</v>
      </c>
      <c r="B24" s="36" t="s">
        <v>100</v>
      </c>
      <c r="C24" s="36" t="s">
        <v>59</v>
      </c>
      <c r="D24" s="36" t="s">
        <v>101</v>
      </c>
      <c r="E24" s="37"/>
      <c r="F24" s="38">
        <v>75123800</v>
      </c>
      <c r="G24" s="36"/>
      <c r="H24" s="39"/>
      <c r="I24" s="36">
        <v>0</v>
      </c>
      <c r="J24" s="36"/>
      <c r="K24" s="36" t="s">
        <v>99</v>
      </c>
    </row>
    <row r="25" spans="1:11" ht="30">
      <c r="A25" s="40">
        <v>44698</v>
      </c>
      <c r="B25" s="31" t="s">
        <v>102</v>
      </c>
      <c r="C25" s="31" t="s">
        <v>59</v>
      </c>
      <c r="D25" s="31" t="s">
        <v>103</v>
      </c>
      <c r="E25" s="41"/>
      <c r="F25" s="33">
        <v>75123800</v>
      </c>
      <c r="G25" s="31"/>
      <c r="H25" s="42"/>
      <c r="I25" s="31">
        <v>0</v>
      </c>
      <c r="J25" s="31"/>
      <c r="K25" s="31" t="s">
        <v>99</v>
      </c>
    </row>
    <row r="26" spans="1:11" ht="30">
      <c r="A26" s="35">
        <v>44699</v>
      </c>
      <c r="B26" s="36" t="s">
        <v>104</v>
      </c>
      <c r="C26" s="36" t="s">
        <v>59</v>
      </c>
      <c r="D26" s="36" t="s">
        <v>101</v>
      </c>
      <c r="E26" s="37"/>
      <c r="F26" s="38">
        <v>-75123800</v>
      </c>
      <c r="G26" s="36"/>
      <c r="H26" s="39"/>
      <c r="I26" s="36">
        <v>0</v>
      </c>
      <c r="J26" s="36"/>
      <c r="K26" s="36" t="s">
        <v>99</v>
      </c>
    </row>
    <row r="27" spans="1:11" ht="30">
      <c r="A27" s="40">
        <v>44699</v>
      </c>
      <c r="B27" s="31" t="s">
        <v>105</v>
      </c>
      <c r="C27" s="31" t="s">
        <v>59</v>
      </c>
      <c r="D27" s="31" t="s">
        <v>103</v>
      </c>
      <c r="E27" s="41"/>
      <c r="F27" s="33">
        <v>-75123800</v>
      </c>
      <c r="G27" s="31"/>
      <c r="H27" s="42"/>
      <c r="I27" s="31">
        <v>0</v>
      </c>
      <c r="J27" s="31"/>
      <c r="K27" s="31" t="s">
        <v>99</v>
      </c>
    </row>
    <row r="28" spans="1:11" ht="75">
      <c r="A28" s="35">
        <v>44707</v>
      </c>
      <c r="B28" s="36" t="s">
        <v>106</v>
      </c>
      <c r="C28" s="36" t="s">
        <v>59</v>
      </c>
      <c r="D28" s="36" t="s">
        <v>81</v>
      </c>
      <c r="E28" s="37"/>
      <c r="F28" s="38">
        <v>-75123800</v>
      </c>
      <c r="G28" s="36"/>
      <c r="H28" s="39"/>
      <c r="I28" s="36">
        <v>0</v>
      </c>
      <c r="J28" s="36"/>
      <c r="K28" s="36" t="s">
        <v>107</v>
      </c>
    </row>
    <row r="29" spans="1:11" ht="75">
      <c r="A29" s="40">
        <v>44708</v>
      </c>
      <c r="B29" s="31" t="s">
        <v>108</v>
      </c>
      <c r="C29" s="31" t="s">
        <v>59</v>
      </c>
      <c r="D29" s="31" t="s">
        <v>98</v>
      </c>
      <c r="E29" s="41"/>
      <c r="F29" s="31"/>
      <c r="G29" s="33">
        <v>75123800</v>
      </c>
      <c r="H29" s="42"/>
      <c r="I29" s="31">
        <v>0</v>
      </c>
      <c r="J29" s="31"/>
      <c r="K29" s="31" t="s">
        <v>109</v>
      </c>
    </row>
    <row r="30" spans="1:11" ht="90">
      <c r="A30" s="35">
        <v>44713</v>
      </c>
      <c r="B30" s="36" t="s">
        <v>58</v>
      </c>
      <c r="C30" s="36" t="s">
        <v>59</v>
      </c>
      <c r="D30" s="36" t="s">
        <v>110</v>
      </c>
      <c r="E30" s="37"/>
      <c r="F30" s="38">
        <v>577927000</v>
      </c>
      <c r="G30" s="36"/>
      <c r="H30" s="39"/>
      <c r="I30" s="36">
        <v>0</v>
      </c>
      <c r="J30" s="36"/>
      <c r="K30" s="36" t="s">
        <v>111</v>
      </c>
    </row>
    <row r="31" spans="1:11" ht="30">
      <c r="A31" s="40">
        <v>44718</v>
      </c>
      <c r="B31" s="31" t="s">
        <v>112</v>
      </c>
      <c r="C31" s="31" t="s">
        <v>59</v>
      </c>
      <c r="D31" s="31" t="s">
        <v>113</v>
      </c>
      <c r="E31" s="41"/>
      <c r="F31" s="31"/>
      <c r="G31" s="33">
        <v>650694.53</v>
      </c>
      <c r="H31" s="42"/>
      <c r="I31" s="31">
        <v>0</v>
      </c>
      <c r="J31" s="31"/>
      <c r="K31" s="31" t="s">
        <v>114</v>
      </c>
    </row>
    <row r="32" spans="1:11" ht="30">
      <c r="A32" s="35">
        <v>44718</v>
      </c>
      <c r="B32" s="36" t="s">
        <v>115</v>
      </c>
      <c r="C32" s="36" t="s">
        <v>59</v>
      </c>
      <c r="D32" s="36" t="s">
        <v>63</v>
      </c>
      <c r="E32" s="37"/>
      <c r="F32" s="36"/>
      <c r="G32" s="38">
        <v>2434092.61</v>
      </c>
      <c r="H32" s="39"/>
      <c r="I32" s="36">
        <v>0</v>
      </c>
      <c r="J32" s="36"/>
      <c r="K32" s="36" t="s">
        <v>116</v>
      </c>
    </row>
    <row r="33" spans="1:11" ht="75">
      <c r="A33" s="40">
        <v>44720</v>
      </c>
      <c r="B33" s="31" t="s">
        <v>117</v>
      </c>
      <c r="C33" s="31" t="s">
        <v>59</v>
      </c>
      <c r="D33" s="31" t="s">
        <v>118</v>
      </c>
      <c r="E33" s="41"/>
      <c r="F33" s="33">
        <v>90000000</v>
      </c>
      <c r="G33" s="31"/>
      <c r="H33" s="42"/>
      <c r="I33" s="31">
        <v>0</v>
      </c>
      <c r="J33" s="31"/>
      <c r="K33" s="31" t="s">
        <v>119</v>
      </c>
    </row>
    <row r="34" spans="1:11" ht="105">
      <c r="A34" s="35">
        <v>44720</v>
      </c>
      <c r="B34" s="36" t="s">
        <v>120</v>
      </c>
      <c r="C34" s="36" t="s">
        <v>59</v>
      </c>
      <c r="D34" s="36" t="s">
        <v>121</v>
      </c>
      <c r="E34" s="37"/>
      <c r="F34" s="38">
        <v>3215264.05</v>
      </c>
      <c r="G34" s="36"/>
      <c r="H34" s="39"/>
      <c r="I34" s="36">
        <v>0</v>
      </c>
      <c r="J34" s="36"/>
      <c r="K34" s="36" t="s">
        <v>122</v>
      </c>
    </row>
    <row r="35" spans="1:11" ht="30">
      <c r="A35" s="40">
        <v>44721</v>
      </c>
      <c r="B35" s="31" t="s">
        <v>123</v>
      </c>
      <c r="C35" s="31" t="s">
        <v>59</v>
      </c>
      <c r="D35" s="31" t="s">
        <v>124</v>
      </c>
      <c r="E35" s="41"/>
      <c r="F35" s="31"/>
      <c r="G35" s="33">
        <v>50000000</v>
      </c>
      <c r="H35" s="42"/>
      <c r="I35" s="31">
        <v>0</v>
      </c>
      <c r="J35" s="31"/>
      <c r="K35" s="31" t="s">
        <v>125</v>
      </c>
    </row>
    <row r="36" spans="1:11" ht="75">
      <c r="A36" s="35">
        <v>44721</v>
      </c>
      <c r="B36" s="36" t="s">
        <v>126</v>
      </c>
      <c r="C36" s="36" t="s">
        <v>59</v>
      </c>
      <c r="D36" s="36" t="s">
        <v>110</v>
      </c>
      <c r="E36" s="37"/>
      <c r="F36" s="36"/>
      <c r="G36" s="38">
        <v>577927000</v>
      </c>
      <c r="H36" s="39"/>
      <c r="I36" s="36">
        <v>0</v>
      </c>
      <c r="J36" s="36"/>
      <c r="K36" s="36" t="s">
        <v>127</v>
      </c>
    </row>
    <row r="37" spans="1:11" ht="75">
      <c r="A37" s="40">
        <v>44725</v>
      </c>
      <c r="B37" s="31" t="s">
        <v>128</v>
      </c>
      <c r="C37" s="31" t="s">
        <v>59</v>
      </c>
      <c r="D37" s="31" t="s">
        <v>118</v>
      </c>
      <c r="E37" s="41"/>
      <c r="F37" s="31"/>
      <c r="G37" s="33">
        <v>90000000</v>
      </c>
      <c r="H37" s="42"/>
      <c r="I37" s="31">
        <v>0</v>
      </c>
      <c r="J37" s="31"/>
      <c r="K37" s="31" t="s">
        <v>129</v>
      </c>
    </row>
    <row r="38" spans="1:11" ht="45">
      <c r="A38" s="35">
        <v>44726</v>
      </c>
      <c r="B38" s="36" t="s">
        <v>130</v>
      </c>
      <c r="C38" s="36" t="s">
        <v>59</v>
      </c>
      <c r="D38" s="36" t="s">
        <v>131</v>
      </c>
      <c r="E38" s="37"/>
      <c r="F38" s="38">
        <v>22990.82</v>
      </c>
      <c r="G38" s="36"/>
      <c r="H38" s="39"/>
      <c r="I38" s="36">
        <v>0</v>
      </c>
      <c r="J38" s="36"/>
      <c r="K38" s="36" t="s">
        <v>132</v>
      </c>
    </row>
    <row r="39" spans="1:11" ht="45">
      <c r="A39" s="40">
        <v>44726</v>
      </c>
      <c r="B39" s="31" t="s">
        <v>133</v>
      </c>
      <c r="C39" s="31" t="s">
        <v>59</v>
      </c>
      <c r="D39" s="31" t="s">
        <v>134</v>
      </c>
      <c r="E39" s="41"/>
      <c r="F39" s="33">
        <v>22990.82</v>
      </c>
      <c r="G39" s="31"/>
      <c r="H39" s="42"/>
      <c r="I39" s="31">
        <v>0</v>
      </c>
      <c r="J39" s="31"/>
      <c r="K39" s="31" t="s">
        <v>135</v>
      </c>
    </row>
    <row r="40" spans="1:11" ht="45">
      <c r="A40" s="35">
        <v>44727</v>
      </c>
      <c r="B40" s="36" t="s">
        <v>136</v>
      </c>
      <c r="C40" s="36" t="s">
        <v>59</v>
      </c>
      <c r="D40" s="36" t="s">
        <v>131</v>
      </c>
      <c r="E40" s="37"/>
      <c r="F40" s="38">
        <v>-22990.82</v>
      </c>
      <c r="G40" s="36"/>
      <c r="H40" s="39"/>
      <c r="I40" s="36">
        <v>0</v>
      </c>
      <c r="J40" s="36"/>
      <c r="K40" s="36" t="s">
        <v>137</v>
      </c>
    </row>
    <row r="41" spans="1:11" ht="120">
      <c r="A41" s="40">
        <v>44727</v>
      </c>
      <c r="B41" s="31" t="s">
        <v>138</v>
      </c>
      <c r="C41" s="31" t="s">
        <v>59</v>
      </c>
      <c r="D41" s="31" t="s">
        <v>121</v>
      </c>
      <c r="E41" s="41"/>
      <c r="F41" s="31"/>
      <c r="G41" s="33">
        <v>3215264.05</v>
      </c>
      <c r="H41" s="42"/>
      <c r="I41" s="31">
        <v>0</v>
      </c>
      <c r="J41" s="31"/>
      <c r="K41" s="31" t="s">
        <v>139</v>
      </c>
    </row>
    <row r="42" spans="1:11" ht="75">
      <c r="A42" s="35">
        <v>44734</v>
      </c>
      <c r="B42" s="36" t="s">
        <v>140</v>
      </c>
      <c r="C42" s="36" t="s">
        <v>59</v>
      </c>
      <c r="D42" s="36" t="s">
        <v>141</v>
      </c>
      <c r="E42" s="37"/>
      <c r="F42" s="38">
        <v>75123800</v>
      </c>
      <c r="G42" s="36"/>
      <c r="H42" s="39"/>
      <c r="I42" s="36">
        <v>0</v>
      </c>
      <c r="J42" s="36"/>
      <c r="K42" s="36" t="s">
        <v>142</v>
      </c>
    </row>
    <row r="43" spans="1:11" ht="75">
      <c r="A43" s="40">
        <v>44740</v>
      </c>
      <c r="B43" s="31" t="s">
        <v>143</v>
      </c>
      <c r="C43" s="31" t="s">
        <v>59</v>
      </c>
      <c r="D43" s="31" t="s">
        <v>141</v>
      </c>
      <c r="E43" s="41"/>
      <c r="F43" s="31"/>
      <c r="G43" s="33">
        <v>75123800</v>
      </c>
      <c r="H43" s="42"/>
      <c r="I43" s="31">
        <v>0</v>
      </c>
      <c r="J43" s="31"/>
      <c r="K43" s="31" t="s">
        <v>144</v>
      </c>
    </row>
    <row r="44" spans="1:11" ht="30">
      <c r="A44" s="43">
        <v>44740</v>
      </c>
      <c r="B44" s="44" t="s">
        <v>145</v>
      </c>
      <c r="C44" s="44" t="s">
        <v>59</v>
      </c>
      <c r="D44" s="44" t="s">
        <v>146</v>
      </c>
      <c r="E44" s="45"/>
      <c r="F44" s="44"/>
      <c r="G44" s="46">
        <v>50000000</v>
      </c>
      <c r="H44" s="47"/>
      <c r="I44" s="44">
        <v>0</v>
      </c>
      <c r="J44" s="44"/>
      <c r="K44" s="44" t="s">
        <v>147</v>
      </c>
    </row>
    <row r="45" spans="1:12" ht="15" customHeight="1">
      <c r="A45" s="106" t="s">
        <v>148</v>
      </c>
      <c r="B45" s="106"/>
      <c r="C45" s="106"/>
      <c r="D45" s="106"/>
      <c r="E45" s="106"/>
      <c r="F45" s="33">
        <v>1329965335.95</v>
      </c>
      <c r="G45" s="33">
        <v>2026516324.66</v>
      </c>
      <c r="H45" s="108"/>
      <c r="I45" s="108"/>
      <c r="J45" s="108"/>
      <c r="K45" s="108"/>
      <c r="L45" s="108"/>
    </row>
    <row r="46" spans="1:11" ht="15" customHeight="1">
      <c r="A46" s="109" t="s">
        <v>149</v>
      </c>
      <c r="B46" s="109"/>
      <c r="C46" s="109"/>
      <c r="D46" s="109"/>
      <c r="E46" s="109"/>
      <c r="F46" s="109"/>
      <c r="G46" s="109"/>
      <c r="H46" s="109"/>
      <c r="I46" s="110">
        <v>91178540.01</v>
      </c>
      <c r="J46" s="110"/>
      <c r="K46" s="110"/>
    </row>
    <row r="48" ht="72">
      <c r="A48" s="48" t="s">
        <v>150</v>
      </c>
    </row>
    <row r="49" ht="48">
      <c r="A49" s="48" t="s">
        <v>151</v>
      </c>
    </row>
    <row r="55" ht="15">
      <c r="A55" t="s">
        <v>43</v>
      </c>
    </row>
    <row r="57" ht="15">
      <c r="A57" t="s">
        <v>44</v>
      </c>
    </row>
    <row r="60" spans="1:11" ht="15">
      <c r="A60" t="s">
        <v>45</v>
      </c>
      <c r="B60" t="s">
        <v>46</v>
      </c>
      <c r="C60" t="s">
        <v>47</v>
      </c>
      <c r="D60" t="s">
        <v>48</v>
      </c>
      <c r="E60" t="s">
        <v>49</v>
      </c>
      <c r="F60" t="s">
        <v>50</v>
      </c>
      <c r="G60" t="s">
        <v>51</v>
      </c>
      <c r="H60" t="s">
        <v>52</v>
      </c>
      <c r="I60" t="s">
        <v>53</v>
      </c>
      <c r="J60" t="s">
        <v>54</v>
      </c>
      <c r="K60" t="s">
        <v>55</v>
      </c>
    </row>
    <row r="61" spans="1:11" ht="15">
      <c r="A61" t="s">
        <v>56</v>
      </c>
      <c r="B61" t="s">
        <v>57</v>
      </c>
      <c r="K61" s="32">
        <v>787729528.72</v>
      </c>
    </row>
    <row r="62" spans="1:11" ht="15">
      <c r="A62" s="34">
        <v>44652</v>
      </c>
      <c r="B62" t="s">
        <v>58</v>
      </c>
      <c r="C62" t="s">
        <v>59</v>
      </c>
      <c r="D62" t="s">
        <v>60</v>
      </c>
      <c r="F62" s="32">
        <v>552861627</v>
      </c>
      <c r="I62">
        <v>0</v>
      </c>
      <c r="K62" t="s">
        <v>61</v>
      </c>
    </row>
    <row r="63" spans="1:11" ht="15">
      <c r="A63" s="34">
        <v>44655</v>
      </c>
      <c r="B63" t="s">
        <v>62</v>
      </c>
      <c r="C63" t="s">
        <v>59</v>
      </c>
      <c r="D63" t="s">
        <v>63</v>
      </c>
      <c r="F63" s="32">
        <v>2434092.61</v>
      </c>
      <c r="I63">
        <v>0</v>
      </c>
      <c r="K63" t="s">
        <v>64</v>
      </c>
    </row>
    <row r="64" spans="1:11" ht="15">
      <c r="A64" s="34">
        <v>44657</v>
      </c>
      <c r="B64" t="s">
        <v>65</v>
      </c>
      <c r="C64" t="s">
        <v>59</v>
      </c>
      <c r="D64" t="s">
        <v>66</v>
      </c>
      <c r="F64" s="32">
        <v>90000000</v>
      </c>
      <c r="I64">
        <v>0</v>
      </c>
      <c r="K64" t="s">
        <v>67</v>
      </c>
    </row>
    <row r="65" spans="1:11" ht="15">
      <c r="A65" s="34">
        <v>44657</v>
      </c>
      <c r="B65" t="s">
        <v>68</v>
      </c>
      <c r="C65" t="s">
        <v>59</v>
      </c>
      <c r="D65" t="s">
        <v>69</v>
      </c>
      <c r="F65" s="32">
        <v>75123800</v>
      </c>
      <c r="I65">
        <v>0</v>
      </c>
      <c r="K65" t="s">
        <v>70</v>
      </c>
    </row>
    <row r="66" spans="1:11" ht="15">
      <c r="A66" s="34">
        <v>44658</v>
      </c>
      <c r="B66" t="s">
        <v>71</v>
      </c>
      <c r="C66" t="s">
        <v>59</v>
      </c>
      <c r="D66" t="s">
        <v>66</v>
      </c>
      <c r="G66" s="32">
        <v>90000000</v>
      </c>
      <c r="I66">
        <v>0</v>
      </c>
      <c r="K66" t="s">
        <v>72</v>
      </c>
    </row>
    <row r="67" spans="1:11" ht="15">
      <c r="A67" s="34">
        <v>44659</v>
      </c>
      <c r="B67" t="s">
        <v>73</v>
      </c>
      <c r="C67" t="s">
        <v>59</v>
      </c>
      <c r="D67" t="s">
        <v>60</v>
      </c>
      <c r="G67" s="32">
        <v>552861627</v>
      </c>
      <c r="I67">
        <v>0</v>
      </c>
      <c r="K67" t="s">
        <v>74</v>
      </c>
    </row>
    <row r="68" spans="1:11" ht="15">
      <c r="A68" s="34">
        <v>44679</v>
      </c>
      <c r="B68" t="s">
        <v>75</v>
      </c>
      <c r="C68" t="s">
        <v>59</v>
      </c>
      <c r="D68" t="s">
        <v>69</v>
      </c>
      <c r="G68" s="32">
        <v>75123800</v>
      </c>
      <c r="I68">
        <v>0</v>
      </c>
      <c r="K68" t="s">
        <v>76</v>
      </c>
    </row>
    <row r="69" spans="1:11" ht="15">
      <c r="A69" s="34">
        <v>44683</v>
      </c>
      <c r="B69" t="s">
        <v>77</v>
      </c>
      <c r="C69" t="s">
        <v>59</v>
      </c>
      <c r="D69" t="s">
        <v>78</v>
      </c>
      <c r="F69" s="32">
        <v>90000000</v>
      </c>
      <c r="I69">
        <v>0</v>
      </c>
      <c r="K69" t="s">
        <v>79</v>
      </c>
    </row>
    <row r="70" spans="1:11" ht="15">
      <c r="A70" s="34">
        <v>44683</v>
      </c>
      <c r="B70" t="s">
        <v>80</v>
      </c>
      <c r="C70" t="s">
        <v>59</v>
      </c>
      <c r="D70" t="s">
        <v>81</v>
      </c>
      <c r="F70" s="32">
        <v>75123800</v>
      </c>
      <c r="I70">
        <v>0</v>
      </c>
      <c r="K70" t="s">
        <v>82</v>
      </c>
    </row>
    <row r="71" spans="1:11" ht="15">
      <c r="A71" s="34">
        <v>44683</v>
      </c>
      <c r="B71" t="s">
        <v>58</v>
      </c>
      <c r="C71" t="s">
        <v>59</v>
      </c>
      <c r="D71" t="s">
        <v>83</v>
      </c>
      <c r="F71" s="32">
        <v>288552000</v>
      </c>
      <c r="I71">
        <v>0</v>
      </c>
      <c r="K71" t="s">
        <v>84</v>
      </c>
    </row>
    <row r="72" spans="1:11" ht="15">
      <c r="A72" s="34">
        <v>44684</v>
      </c>
      <c r="B72" t="s">
        <v>85</v>
      </c>
      <c r="C72" t="s">
        <v>59</v>
      </c>
      <c r="D72" t="s">
        <v>86</v>
      </c>
      <c r="F72" s="32">
        <v>-595923285</v>
      </c>
      <c r="I72">
        <v>0</v>
      </c>
      <c r="K72" t="s">
        <v>87</v>
      </c>
    </row>
    <row r="73" spans="1:11" ht="15">
      <c r="A73" s="34">
        <v>44690</v>
      </c>
      <c r="B73" t="s">
        <v>88</v>
      </c>
      <c r="C73" t="s">
        <v>59</v>
      </c>
      <c r="D73" t="s">
        <v>89</v>
      </c>
      <c r="F73" s="32">
        <v>5504246.47</v>
      </c>
      <c r="I73">
        <v>0</v>
      </c>
      <c r="K73" t="s">
        <v>90</v>
      </c>
    </row>
    <row r="74" spans="1:11" ht="15">
      <c r="A74" s="34">
        <v>44692</v>
      </c>
      <c r="B74" t="s">
        <v>91</v>
      </c>
      <c r="C74" t="s">
        <v>59</v>
      </c>
      <c r="D74" t="s">
        <v>83</v>
      </c>
      <c r="G74" s="32">
        <v>288552000</v>
      </c>
      <c r="I74">
        <v>0</v>
      </c>
      <c r="K74" t="s">
        <v>92</v>
      </c>
    </row>
    <row r="75" spans="1:11" ht="15">
      <c r="A75" s="34">
        <v>44693</v>
      </c>
      <c r="B75" t="s">
        <v>93</v>
      </c>
      <c r="C75" t="s">
        <v>59</v>
      </c>
      <c r="D75" t="s">
        <v>89</v>
      </c>
      <c r="G75" s="32">
        <v>5504246.47</v>
      </c>
      <c r="I75">
        <v>0</v>
      </c>
      <c r="K75" t="s">
        <v>94</v>
      </c>
    </row>
    <row r="76" spans="1:11" ht="15">
      <c r="A76" s="34">
        <v>44693</v>
      </c>
      <c r="B76" t="s">
        <v>95</v>
      </c>
      <c r="C76" t="s">
        <v>59</v>
      </c>
      <c r="D76" t="s">
        <v>78</v>
      </c>
      <c r="G76" s="32">
        <v>90000000</v>
      </c>
      <c r="I76">
        <v>0</v>
      </c>
      <c r="K76" t="s">
        <v>96</v>
      </c>
    </row>
    <row r="77" spans="1:11" ht="15">
      <c r="A77" s="34">
        <v>44698</v>
      </c>
      <c r="B77" t="s">
        <v>97</v>
      </c>
      <c r="C77" t="s">
        <v>59</v>
      </c>
      <c r="D77" t="s">
        <v>98</v>
      </c>
      <c r="F77" s="32">
        <v>75123800</v>
      </c>
      <c r="I77">
        <v>0</v>
      </c>
      <c r="K77" t="s">
        <v>99</v>
      </c>
    </row>
    <row r="78" spans="1:11" ht="15">
      <c r="A78" s="34">
        <v>44698</v>
      </c>
      <c r="B78" t="s">
        <v>100</v>
      </c>
      <c r="C78" t="s">
        <v>59</v>
      </c>
      <c r="D78" t="s">
        <v>101</v>
      </c>
      <c r="F78" s="32">
        <v>75123800</v>
      </c>
      <c r="I78">
        <v>0</v>
      </c>
      <c r="K78" t="s">
        <v>99</v>
      </c>
    </row>
    <row r="79" spans="1:11" ht="15">
      <c r="A79" s="34">
        <v>44698</v>
      </c>
      <c r="B79" t="s">
        <v>102</v>
      </c>
      <c r="C79" t="s">
        <v>59</v>
      </c>
      <c r="D79" t="s">
        <v>103</v>
      </c>
      <c r="F79" s="32">
        <v>75123800</v>
      </c>
      <c r="I79">
        <v>0</v>
      </c>
      <c r="K79" t="s">
        <v>99</v>
      </c>
    </row>
    <row r="80" spans="1:11" ht="15">
      <c r="A80" s="34">
        <v>44699</v>
      </c>
      <c r="B80" t="s">
        <v>104</v>
      </c>
      <c r="C80" t="s">
        <v>59</v>
      </c>
      <c r="D80" t="s">
        <v>101</v>
      </c>
      <c r="F80" s="32">
        <v>-75123800</v>
      </c>
      <c r="I80">
        <v>0</v>
      </c>
      <c r="K80" t="s">
        <v>99</v>
      </c>
    </row>
    <row r="81" spans="1:11" ht="15">
      <c r="A81" s="34">
        <v>44699</v>
      </c>
      <c r="B81" t="s">
        <v>105</v>
      </c>
      <c r="C81" t="s">
        <v>59</v>
      </c>
      <c r="D81" t="s">
        <v>103</v>
      </c>
      <c r="F81" s="32">
        <v>-75123800</v>
      </c>
      <c r="I81">
        <v>0</v>
      </c>
      <c r="K81" t="s">
        <v>99</v>
      </c>
    </row>
    <row r="82" spans="1:11" ht="15">
      <c r="A82" s="34">
        <v>44707</v>
      </c>
      <c r="B82" t="s">
        <v>106</v>
      </c>
      <c r="C82" t="s">
        <v>59</v>
      </c>
      <c r="D82" t="s">
        <v>81</v>
      </c>
      <c r="F82" s="32">
        <v>-75123800</v>
      </c>
      <c r="I82">
        <v>0</v>
      </c>
      <c r="K82" t="s">
        <v>107</v>
      </c>
    </row>
    <row r="83" spans="1:11" ht="15">
      <c r="A83" s="34">
        <v>44708</v>
      </c>
      <c r="B83" t="s">
        <v>108</v>
      </c>
      <c r="C83" t="s">
        <v>59</v>
      </c>
      <c r="D83" t="s">
        <v>98</v>
      </c>
      <c r="G83" s="32">
        <v>75123800</v>
      </c>
      <c r="I83">
        <v>0</v>
      </c>
      <c r="K83" t="s">
        <v>109</v>
      </c>
    </row>
    <row r="84" spans="1:11" ht="15">
      <c r="A84" s="34">
        <v>44713</v>
      </c>
      <c r="B84" t="s">
        <v>58</v>
      </c>
      <c r="C84" t="s">
        <v>59</v>
      </c>
      <c r="D84" t="s">
        <v>110</v>
      </c>
      <c r="F84" s="32">
        <v>577927000</v>
      </c>
      <c r="I84">
        <v>0</v>
      </c>
      <c r="K84" t="s">
        <v>111</v>
      </c>
    </row>
    <row r="85" spans="1:11" ht="15">
      <c r="A85" s="34">
        <v>44718</v>
      </c>
      <c r="B85" t="s">
        <v>112</v>
      </c>
      <c r="C85" t="s">
        <v>59</v>
      </c>
      <c r="D85" t="s">
        <v>113</v>
      </c>
      <c r="G85" s="32">
        <v>650694.53</v>
      </c>
      <c r="I85">
        <v>0</v>
      </c>
      <c r="K85" t="s">
        <v>114</v>
      </c>
    </row>
    <row r="86" spans="1:11" ht="15">
      <c r="A86" s="34">
        <v>44718</v>
      </c>
      <c r="B86" t="s">
        <v>115</v>
      </c>
      <c r="C86" t="s">
        <v>59</v>
      </c>
      <c r="D86" t="s">
        <v>63</v>
      </c>
      <c r="G86" s="32">
        <v>2434092.61</v>
      </c>
      <c r="I86">
        <v>0</v>
      </c>
      <c r="K86" t="s">
        <v>116</v>
      </c>
    </row>
    <row r="87" spans="1:11" ht="15">
      <c r="A87" s="34">
        <v>44720</v>
      </c>
      <c r="B87" t="s">
        <v>117</v>
      </c>
      <c r="C87" t="s">
        <v>59</v>
      </c>
      <c r="D87" t="s">
        <v>118</v>
      </c>
      <c r="F87" s="32">
        <v>90000000</v>
      </c>
      <c r="I87">
        <v>0</v>
      </c>
      <c r="K87" t="s">
        <v>119</v>
      </c>
    </row>
    <row r="88" spans="1:11" ht="15">
      <c r="A88" s="34">
        <v>44720</v>
      </c>
      <c r="B88" t="s">
        <v>120</v>
      </c>
      <c r="C88" t="s">
        <v>59</v>
      </c>
      <c r="D88" t="s">
        <v>121</v>
      </c>
      <c r="F88" s="32">
        <v>3215264.05</v>
      </c>
      <c r="I88">
        <v>0</v>
      </c>
      <c r="K88" t="s">
        <v>122</v>
      </c>
    </row>
    <row r="89" spans="1:11" ht="15">
      <c r="A89" s="34">
        <v>44721</v>
      </c>
      <c r="B89" t="s">
        <v>123</v>
      </c>
      <c r="C89" t="s">
        <v>59</v>
      </c>
      <c r="D89" t="s">
        <v>124</v>
      </c>
      <c r="G89" s="32">
        <v>50000000</v>
      </c>
      <c r="I89">
        <v>0</v>
      </c>
      <c r="K89" t="s">
        <v>125</v>
      </c>
    </row>
    <row r="90" spans="1:11" ht="15">
      <c r="A90" s="34">
        <v>44721</v>
      </c>
      <c r="B90" t="s">
        <v>126</v>
      </c>
      <c r="C90" t="s">
        <v>59</v>
      </c>
      <c r="D90" t="s">
        <v>110</v>
      </c>
      <c r="G90" s="32">
        <v>577927000</v>
      </c>
      <c r="I90">
        <v>0</v>
      </c>
      <c r="K90" t="s">
        <v>127</v>
      </c>
    </row>
    <row r="91" spans="1:11" ht="15">
      <c r="A91" s="34">
        <v>44725</v>
      </c>
      <c r="B91" t="s">
        <v>128</v>
      </c>
      <c r="C91" t="s">
        <v>59</v>
      </c>
      <c r="D91" t="s">
        <v>118</v>
      </c>
      <c r="G91" s="32">
        <v>90000000</v>
      </c>
      <c r="I91">
        <v>0</v>
      </c>
      <c r="K91" t="s">
        <v>129</v>
      </c>
    </row>
    <row r="92" spans="1:11" ht="15">
      <c r="A92" s="34">
        <v>44726</v>
      </c>
      <c r="B92" t="s">
        <v>130</v>
      </c>
      <c r="C92" t="s">
        <v>59</v>
      </c>
      <c r="D92" t="s">
        <v>131</v>
      </c>
      <c r="F92" s="32">
        <v>22990.82</v>
      </c>
      <c r="I92">
        <v>0</v>
      </c>
      <c r="K92" t="s">
        <v>132</v>
      </c>
    </row>
    <row r="93" spans="1:11" ht="15">
      <c r="A93" s="34">
        <v>44726</v>
      </c>
      <c r="B93" t="s">
        <v>133</v>
      </c>
      <c r="C93" t="s">
        <v>59</v>
      </c>
      <c r="D93" t="s">
        <v>134</v>
      </c>
      <c r="F93" s="32">
        <v>22990.82</v>
      </c>
      <c r="I93">
        <v>0</v>
      </c>
      <c r="K93" t="s">
        <v>135</v>
      </c>
    </row>
    <row r="94" spans="1:11" ht="15">
      <c r="A94" s="34">
        <v>44727</v>
      </c>
      <c r="B94" t="s">
        <v>136</v>
      </c>
      <c r="C94" t="s">
        <v>59</v>
      </c>
      <c r="D94" t="s">
        <v>131</v>
      </c>
      <c r="F94" s="32">
        <v>-22990.82</v>
      </c>
      <c r="I94">
        <v>0</v>
      </c>
      <c r="K94" t="s">
        <v>137</v>
      </c>
    </row>
    <row r="95" spans="1:11" ht="15">
      <c r="A95" s="34">
        <v>44727</v>
      </c>
      <c r="B95" t="s">
        <v>138</v>
      </c>
      <c r="C95" t="s">
        <v>59</v>
      </c>
      <c r="D95" t="s">
        <v>121</v>
      </c>
      <c r="G95" s="32">
        <v>3215264.05</v>
      </c>
      <c r="I95">
        <v>0</v>
      </c>
      <c r="K95" t="s">
        <v>139</v>
      </c>
    </row>
    <row r="96" spans="1:11" ht="15">
      <c r="A96" s="34">
        <v>44734</v>
      </c>
      <c r="B96" t="s">
        <v>140</v>
      </c>
      <c r="C96" t="s">
        <v>59</v>
      </c>
      <c r="D96" t="s">
        <v>141</v>
      </c>
      <c r="F96" s="32">
        <v>75123800</v>
      </c>
      <c r="I96">
        <v>0</v>
      </c>
      <c r="K96" t="s">
        <v>142</v>
      </c>
    </row>
    <row r="97" spans="1:11" ht="15">
      <c r="A97" s="34">
        <v>44740</v>
      </c>
      <c r="B97" t="s">
        <v>143</v>
      </c>
      <c r="C97" t="s">
        <v>59</v>
      </c>
      <c r="D97" t="s">
        <v>141</v>
      </c>
      <c r="G97" s="32">
        <v>75123800</v>
      </c>
      <c r="I97">
        <v>0</v>
      </c>
      <c r="K97" t="s">
        <v>144</v>
      </c>
    </row>
    <row r="98" spans="1:11" ht="15">
      <c r="A98" s="34">
        <v>44740</v>
      </c>
      <c r="B98" t="s">
        <v>145</v>
      </c>
      <c r="C98" t="s">
        <v>59</v>
      </c>
      <c r="D98" t="s">
        <v>146</v>
      </c>
      <c r="G98" s="32">
        <v>50000000</v>
      </c>
      <c r="I98">
        <v>0</v>
      </c>
      <c r="K98" t="s">
        <v>147</v>
      </c>
    </row>
    <row r="99" spans="1:7" ht="15">
      <c r="A99" t="s">
        <v>148</v>
      </c>
      <c r="F99" s="32">
        <v>1329965335.95</v>
      </c>
      <c r="G99" s="32">
        <v>2026516324.66</v>
      </c>
    </row>
    <row r="100" spans="1:9" ht="15">
      <c r="A100" t="s">
        <v>149</v>
      </c>
      <c r="I100" s="32">
        <v>91178540.01</v>
      </c>
    </row>
    <row r="102" ht="15">
      <c r="A102" t="s">
        <v>150</v>
      </c>
    </row>
    <row r="103" ht="15">
      <c r="A103" t="s">
        <v>151</v>
      </c>
    </row>
    <row r="107" ht="15">
      <c r="A107" t="s">
        <v>152</v>
      </c>
    </row>
    <row r="109" ht="15">
      <c r="A109" t="s">
        <v>153</v>
      </c>
    </row>
    <row r="112" spans="1:11" ht="15">
      <c r="A112" t="s">
        <v>45</v>
      </c>
      <c r="B112" t="s">
        <v>46</v>
      </c>
      <c r="C112" t="s">
        <v>47</v>
      </c>
      <c r="D112" t="s">
        <v>48</v>
      </c>
      <c r="E112" t="s">
        <v>49</v>
      </c>
      <c r="F112" t="s">
        <v>50</v>
      </c>
      <c r="G112" t="s">
        <v>51</v>
      </c>
      <c r="H112" t="s">
        <v>52</v>
      </c>
      <c r="I112" t="s">
        <v>53</v>
      </c>
      <c r="J112" t="s">
        <v>54</v>
      </c>
      <c r="K112" t="s">
        <v>55</v>
      </c>
    </row>
    <row r="113" spans="1:11" ht="15">
      <c r="A113" t="s">
        <v>56</v>
      </c>
      <c r="B113" t="s">
        <v>57</v>
      </c>
      <c r="K113">
        <v>0</v>
      </c>
    </row>
    <row r="114" spans="1:11" ht="15">
      <c r="A114" s="34">
        <v>44573</v>
      </c>
      <c r="B114" t="s">
        <v>154</v>
      </c>
      <c r="C114" t="s">
        <v>59</v>
      </c>
      <c r="D114" t="s">
        <v>155</v>
      </c>
      <c r="F114" s="32">
        <v>90000000</v>
      </c>
      <c r="I114">
        <v>0</v>
      </c>
      <c r="K114" t="s">
        <v>156</v>
      </c>
    </row>
    <row r="115" spans="1:11" ht="15">
      <c r="A115" s="34">
        <v>44573</v>
      </c>
      <c r="B115" t="s">
        <v>157</v>
      </c>
      <c r="C115" t="s">
        <v>59</v>
      </c>
      <c r="D115" t="s">
        <v>158</v>
      </c>
      <c r="F115" s="32">
        <v>50000000</v>
      </c>
      <c r="I115">
        <v>0</v>
      </c>
      <c r="K115" t="s">
        <v>159</v>
      </c>
    </row>
    <row r="116" spans="1:11" ht="15">
      <c r="A116" s="34">
        <v>44574</v>
      </c>
      <c r="B116" t="s">
        <v>160</v>
      </c>
      <c r="C116" t="s">
        <v>59</v>
      </c>
      <c r="D116" t="s">
        <v>155</v>
      </c>
      <c r="G116" s="32">
        <v>90000000</v>
      </c>
      <c r="I116">
        <v>0</v>
      </c>
      <c r="K116" t="s">
        <v>161</v>
      </c>
    </row>
    <row r="117" spans="1:11" ht="15">
      <c r="A117" s="34">
        <v>44575</v>
      </c>
      <c r="B117" t="s">
        <v>162</v>
      </c>
      <c r="C117" t="s">
        <v>59</v>
      </c>
      <c r="D117" t="s">
        <v>158</v>
      </c>
      <c r="G117" s="32">
        <v>50000000</v>
      </c>
      <c r="I117">
        <v>0</v>
      </c>
      <c r="K117" t="s">
        <v>163</v>
      </c>
    </row>
    <row r="118" spans="1:11" ht="15">
      <c r="A118" s="34">
        <v>44582</v>
      </c>
      <c r="B118" t="s">
        <v>164</v>
      </c>
      <c r="C118" t="s">
        <v>59</v>
      </c>
      <c r="D118" t="s">
        <v>165</v>
      </c>
      <c r="F118" s="32">
        <v>72767088</v>
      </c>
      <c r="I118">
        <v>0</v>
      </c>
      <c r="K118" t="s">
        <v>166</v>
      </c>
    </row>
    <row r="119" spans="1:11" ht="15">
      <c r="A119" s="34">
        <v>44582</v>
      </c>
      <c r="B119" t="s">
        <v>167</v>
      </c>
      <c r="C119" t="s">
        <v>59</v>
      </c>
      <c r="D119" t="s">
        <v>168</v>
      </c>
      <c r="F119" s="32">
        <v>50000000</v>
      </c>
      <c r="I119">
        <v>0</v>
      </c>
      <c r="K119" t="s">
        <v>169</v>
      </c>
    </row>
    <row r="120" spans="1:11" ht="15">
      <c r="A120" s="34">
        <v>44582</v>
      </c>
      <c r="B120" t="s">
        <v>120</v>
      </c>
      <c r="C120" t="s">
        <v>59</v>
      </c>
      <c r="D120" t="s">
        <v>124</v>
      </c>
      <c r="F120" s="32">
        <v>50000000</v>
      </c>
      <c r="I120">
        <v>0</v>
      </c>
      <c r="K120" t="s">
        <v>170</v>
      </c>
    </row>
    <row r="121" spans="1:11" ht="15">
      <c r="A121" s="34">
        <v>44582</v>
      </c>
      <c r="B121" t="s">
        <v>171</v>
      </c>
      <c r="C121" t="s">
        <v>59</v>
      </c>
      <c r="D121" t="s">
        <v>146</v>
      </c>
      <c r="F121" s="32">
        <v>50000000</v>
      </c>
      <c r="I121">
        <v>0</v>
      </c>
      <c r="K121" t="s">
        <v>172</v>
      </c>
    </row>
    <row r="122" spans="1:11" ht="15">
      <c r="A122" s="34">
        <v>44582</v>
      </c>
      <c r="B122" t="s">
        <v>173</v>
      </c>
      <c r="C122" t="s">
        <v>59</v>
      </c>
      <c r="D122" t="s">
        <v>174</v>
      </c>
      <c r="F122" s="32">
        <v>50000000</v>
      </c>
      <c r="I122">
        <v>0</v>
      </c>
      <c r="K122" t="s">
        <v>175</v>
      </c>
    </row>
    <row r="123" spans="1:11" ht="15">
      <c r="A123" s="34">
        <v>44582</v>
      </c>
      <c r="B123" t="s">
        <v>71</v>
      </c>
      <c r="C123" t="s">
        <v>59</v>
      </c>
      <c r="D123" t="s">
        <v>176</v>
      </c>
      <c r="F123" s="32">
        <v>25830831.74</v>
      </c>
      <c r="I123">
        <v>0</v>
      </c>
      <c r="K123" t="s">
        <v>177</v>
      </c>
    </row>
    <row r="124" spans="1:11" ht="15">
      <c r="A124" s="34">
        <v>44582</v>
      </c>
      <c r="B124" t="s">
        <v>178</v>
      </c>
      <c r="C124" t="s">
        <v>59</v>
      </c>
      <c r="D124" t="s">
        <v>179</v>
      </c>
      <c r="F124" s="32">
        <v>1622245.94</v>
      </c>
      <c r="I124">
        <v>0</v>
      </c>
      <c r="K124" t="s">
        <v>180</v>
      </c>
    </row>
    <row r="125" spans="1:11" ht="15">
      <c r="A125" s="34">
        <v>44586</v>
      </c>
      <c r="B125" t="s">
        <v>181</v>
      </c>
      <c r="C125" t="s">
        <v>59</v>
      </c>
      <c r="D125" t="s">
        <v>182</v>
      </c>
      <c r="F125" s="32">
        <v>90000000</v>
      </c>
      <c r="I125">
        <v>0</v>
      </c>
      <c r="K125" t="s">
        <v>183</v>
      </c>
    </row>
    <row r="126" spans="1:11" ht="15">
      <c r="A126" s="34">
        <v>44588</v>
      </c>
      <c r="B126" t="s">
        <v>93</v>
      </c>
      <c r="C126" t="s">
        <v>59</v>
      </c>
      <c r="D126" t="s">
        <v>182</v>
      </c>
      <c r="G126" s="32">
        <v>90000000</v>
      </c>
      <c r="I126">
        <v>0</v>
      </c>
      <c r="K126" t="s">
        <v>184</v>
      </c>
    </row>
    <row r="127" spans="1:11" ht="15">
      <c r="A127" s="34">
        <v>44588</v>
      </c>
      <c r="B127" t="s">
        <v>95</v>
      </c>
      <c r="C127" t="s">
        <v>59</v>
      </c>
      <c r="D127" t="s">
        <v>168</v>
      </c>
      <c r="G127" s="32">
        <v>50000000</v>
      </c>
      <c r="I127">
        <v>0</v>
      </c>
      <c r="K127" t="s">
        <v>185</v>
      </c>
    </row>
    <row r="128" spans="1:11" ht="15">
      <c r="A128" s="34">
        <v>44589</v>
      </c>
      <c r="B128" t="s">
        <v>186</v>
      </c>
      <c r="C128" t="s">
        <v>59</v>
      </c>
      <c r="D128" t="s">
        <v>165</v>
      </c>
      <c r="G128" s="32">
        <v>72767088</v>
      </c>
      <c r="I128">
        <v>0</v>
      </c>
      <c r="K128" t="s">
        <v>187</v>
      </c>
    </row>
    <row r="129" spans="1:11" ht="15">
      <c r="A129" s="34">
        <v>44593</v>
      </c>
      <c r="B129" t="s">
        <v>77</v>
      </c>
      <c r="C129" t="s">
        <v>59</v>
      </c>
      <c r="D129" t="s">
        <v>188</v>
      </c>
      <c r="F129" s="32">
        <v>498900500</v>
      </c>
      <c r="I129">
        <v>0</v>
      </c>
      <c r="K129" t="s">
        <v>189</v>
      </c>
    </row>
    <row r="130" spans="1:11" ht="15">
      <c r="A130" s="34">
        <v>44593</v>
      </c>
      <c r="B130" t="s">
        <v>190</v>
      </c>
      <c r="C130" t="s">
        <v>59</v>
      </c>
      <c r="D130" t="s">
        <v>191</v>
      </c>
      <c r="F130" s="32">
        <v>1171421.65</v>
      </c>
      <c r="I130">
        <v>0</v>
      </c>
      <c r="K130" t="s">
        <v>192</v>
      </c>
    </row>
    <row r="131" spans="1:11" ht="15">
      <c r="A131" s="34">
        <v>44600</v>
      </c>
      <c r="B131" t="s">
        <v>193</v>
      </c>
      <c r="C131" t="s">
        <v>59</v>
      </c>
      <c r="D131" t="s">
        <v>194</v>
      </c>
      <c r="F131" s="32">
        <v>90000000</v>
      </c>
      <c r="I131">
        <v>0</v>
      </c>
      <c r="K131" t="s">
        <v>195</v>
      </c>
    </row>
    <row r="132" spans="1:11" ht="15">
      <c r="A132" s="34">
        <v>44601</v>
      </c>
      <c r="B132" t="s">
        <v>196</v>
      </c>
      <c r="C132" t="s">
        <v>59</v>
      </c>
      <c r="D132" t="s">
        <v>188</v>
      </c>
      <c r="G132" s="32">
        <v>498900500</v>
      </c>
      <c r="I132">
        <v>0</v>
      </c>
      <c r="K132" t="s">
        <v>197</v>
      </c>
    </row>
    <row r="133" spans="1:11" ht="15">
      <c r="A133" s="34">
        <v>44603</v>
      </c>
      <c r="B133" t="s">
        <v>198</v>
      </c>
      <c r="C133" t="s">
        <v>59</v>
      </c>
      <c r="D133" t="s">
        <v>194</v>
      </c>
      <c r="G133" s="32">
        <v>90000000</v>
      </c>
      <c r="I133">
        <v>0</v>
      </c>
      <c r="K133" t="s">
        <v>199</v>
      </c>
    </row>
    <row r="134" spans="1:11" ht="15">
      <c r="A134" s="34">
        <v>44608</v>
      </c>
      <c r="B134" t="s">
        <v>200</v>
      </c>
      <c r="C134" t="s">
        <v>59</v>
      </c>
      <c r="D134" t="s">
        <v>191</v>
      </c>
      <c r="F134" s="32">
        <v>-1171421.65</v>
      </c>
      <c r="I134">
        <v>0</v>
      </c>
      <c r="K134" t="s">
        <v>201</v>
      </c>
    </row>
    <row r="135" spans="1:11" ht="15">
      <c r="A135" s="34">
        <v>44608</v>
      </c>
      <c r="B135" t="s">
        <v>202</v>
      </c>
      <c r="C135" t="s">
        <v>59</v>
      </c>
      <c r="D135" t="s">
        <v>203</v>
      </c>
      <c r="F135" s="32">
        <v>1210432.53</v>
      </c>
      <c r="I135">
        <v>0</v>
      </c>
      <c r="K135" t="s">
        <v>204</v>
      </c>
    </row>
    <row r="136" spans="1:11" ht="15">
      <c r="A136" s="34">
        <v>44613</v>
      </c>
      <c r="B136" t="s">
        <v>205</v>
      </c>
      <c r="C136" t="s">
        <v>59</v>
      </c>
      <c r="D136" t="s">
        <v>206</v>
      </c>
      <c r="F136" s="32">
        <v>75123800</v>
      </c>
      <c r="I136">
        <v>0</v>
      </c>
      <c r="K136" t="s">
        <v>207</v>
      </c>
    </row>
    <row r="137" spans="1:11" ht="15">
      <c r="A137" s="34">
        <v>44614</v>
      </c>
      <c r="B137" t="s">
        <v>208</v>
      </c>
      <c r="C137" t="s">
        <v>59</v>
      </c>
      <c r="D137" t="s">
        <v>209</v>
      </c>
      <c r="F137" s="32">
        <v>2734534.97</v>
      </c>
      <c r="I137">
        <v>0</v>
      </c>
      <c r="K137" t="s">
        <v>210</v>
      </c>
    </row>
    <row r="138" spans="1:11" ht="15">
      <c r="A138" s="34">
        <v>44617</v>
      </c>
      <c r="B138" t="s">
        <v>211</v>
      </c>
      <c r="C138" t="s">
        <v>59</v>
      </c>
      <c r="D138" t="s">
        <v>212</v>
      </c>
      <c r="F138" s="32">
        <v>14876200</v>
      </c>
      <c r="I138">
        <v>0</v>
      </c>
      <c r="K138" t="s">
        <v>213</v>
      </c>
    </row>
    <row r="139" spans="1:11" ht="15">
      <c r="A139" s="34">
        <v>44617</v>
      </c>
      <c r="B139" t="s">
        <v>214</v>
      </c>
      <c r="C139" t="s">
        <v>59</v>
      </c>
      <c r="D139" t="s">
        <v>206</v>
      </c>
      <c r="G139" s="32">
        <v>75123800</v>
      </c>
      <c r="I139">
        <v>0</v>
      </c>
      <c r="K139" t="s">
        <v>215</v>
      </c>
    </row>
    <row r="140" spans="1:11" ht="15">
      <c r="A140" s="34">
        <v>44622</v>
      </c>
      <c r="B140" t="s">
        <v>58</v>
      </c>
      <c r="C140" t="s">
        <v>59</v>
      </c>
      <c r="D140" t="s">
        <v>86</v>
      </c>
      <c r="F140" s="32">
        <v>595923285</v>
      </c>
      <c r="I140">
        <v>0</v>
      </c>
      <c r="K140" t="s">
        <v>99</v>
      </c>
    </row>
    <row r="141" spans="1:11" ht="15">
      <c r="A141" s="34">
        <v>44622</v>
      </c>
      <c r="B141" t="s">
        <v>216</v>
      </c>
      <c r="C141" t="s">
        <v>59</v>
      </c>
      <c r="D141" t="s">
        <v>217</v>
      </c>
      <c r="F141" s="32">
        <v>595923285</v>
      </c>
      <c r="I141">
        <v>0</v>
      </c>
      <c r="K141" t="s">
        <v>218</v>
      </c>
    </row>
    <row r="142" spans="1:11" ht="15">
      <c r="A142" s="34">
        <v>44627</v>
      </c>
      <c r="B142" t="s">
        <v>219</v>
      </c>
      <c r="C142" t="s">
        <v>59</v>
      </c>
      <c r="D142" t="s">
        <v>220</v>
      </c>
      <c r="F142" s="32">
        <v>90000000</v>
      </c>
      <c r="I142">
        <v>0</v>
      </c>
      <c r="K142" t="s">
        <v>221</v>
      </c>
    </row>
    <row r="143" spans="1:11" ht="15">
      <c r="A143" s="34">
        <v>44628</v>
      </c>
      <c r="B143" t="s">
        <v>171</v>
      </c>
      <c r="C143" t="s">
        <v>59</v>
      </c>
      <c r="D143" t="s">
        <v>217</v>
      </c>
      <c r="G143" s="32">
        <v>595923285</v>
      </c>
      <c r="I143">
        <v>0</v>
      </c>
      <c r="K143" t="s">
        <v>222</v>
      </c>
    </row>
    <row r="144" spans="1:11" ht="15">
      <c r="A144" s="34">
        <v>44629</v>
      </c>
      <c r="B144" t="s">
        <v>223</v>
      </c>
      <c r="C144" t="s">
        <v>59</v>
      </c>
      <c r="D144" t="s">
        <v>113</v>
      </c>
      <c r="F144" s="32">
        <v>650694.53</v>
      </c>
      <c r="I144">
        <v>0</v>
      </c>
      <c r="K144" t="s">
        <v>224</v>
      </c>
    </row>
    <row r="145" spans="1:11" ht="15">
      <c r="A145" s="34">
        <v>44631</v>
      </c>
      <c r="B145" t="s">
        <v>225</v>
      </c>
      <c r="C145" t="s">
        <v>59</v>
      </c>
      <c r="D145" t="s">
        <v>226</v>
      </c>
      <c r="F145" s="32">
        <v>448517.45</v>
      </c>
      <c r="I145">
        <v>0</v>
      </c>
      <c r="K145" t="s">
        <v>227</v>
      </c>
    </row>
    <row r="146" spans="1:11" ht="15">
      <c r="A146" s="34">
        <v>44631</v>
      </c>
      <c r="B146" t="s">
        <v>228</v>
      </c>
      <c r="C146" t="s">
        <v>59</v>
      </c>
      <c r="D146" t="s">
        <v>220</v>
      </c>
      <c r="G146" s="32">
        <v>90000000</v>
      </c>
      <c r="I146">
        <v>0</v>
      </c>
      <c r="K146" t="s">
        <v>229</v>
      </c>
    </row>
    <row r="147" spans="1:11" ht="15">
      <c r="A147" s="34">
        <v>44634</v>
      </c>
      <c r="B147" t="s">
        <v>230</v>
      </c>
      <c r="C147" t="s">
        <v>59</v>
      </c>
      <c r="D147" t="s">
        <v>179</v>
      </c>
      <c r="G147" s="32">
        <v>1622245.94</v>
      </c>
      <c r="I147">
        <v>0</v>
      </c>
      <c r="K147" t="s">
        <v>231</v>
      </c>
    </row>
    <row r="148" spans="1:11" ht="15">
      <c r="A148" s="34">
        <v>44638</v>
      </c>
      <c r="B148" t="s">
        <v>232</v>
      </c>
      <c r="C148" t="s">
        <v>59</v>
      </c>
      <c r="D148" t="s">
        <v>233</v>
      </c>
      <c r="F148" s="32">
        <v>75123800</v>
      </c>
      <c r="I148">
        <v>0</v>
      </c>
      <c r="K148" t="s">
        <v>234</v>
      </c>
    </row>
    <row r="149" spans="1:11" ht="15">
      <c r="A149" s="34">
        <v>44648</v>
      </c>
      <c r="B149" t="s">
        <v>235</v>
      </c>
      <c r="C149" t="s">
        <v>59</v>
      </c>
      <c r="D149" t="s">
        <v>233</v>
      </c>
      <c r="G149" s="32">
        <v>75123800</v>
      </c>
      <c r="I149">
        <v>0</v>
      </c>
      <c r="K149" t="s">
        <v>236</v>
      </c>
    </row>
    <row r="150" spans="1:11" ht="15">
      <c r="A150" s="34">
        <v>44650</v>
      </c>
      <c r="B150" t="s">
        <v>237</v>
      </c>
      <c r="C150" t="s">
        <v>59</v>
      </c>
      <c r="D150" t="s">
        <v>203</v>
      </c>
      <c r="G150" s="32">
        <v>1210432.53</v>
      </c>
      <c r="I150">
        <v>0</v>
      </c>
      <c r="K150" t="s">
        <v>238</v>
      </c>
    </row>
    <row r="151" spans="1:11" ht="15">
      <c r="A151" s="34">
        <v>44650</v>
      </c>
      <c r="B151" t="s">
        <v>239</v>
      </c>
      <c r="C151" t="s">
        <v>59</v>
      </c>
      <c r="D151" t="s">
        <v>209</v>
      </c>
      <c r="G151" s="32">
        <v>2734534.97</v>
      </c>
      <c r="I151">
        <v>0</v>
      </c>
      <c r="K151" t="s">
        <v>240</v>
      </c>
    </row>
    <row r="152" spans="1:7" ht="15">
      <c r="A152" t="s">
        <v>148</v>
      </c>
      <c r="F152" s="32">
        <v>2571135215.16</v>
      </c>
      <c r="G152" s="32">
        <v>1783405686.44</v>
      </c>
    </row>
    <row r="153" spans="1:9" ht="15">
      <c r="A153" t="s">
        <v>149</v>
      </c>
      <c r="I153" s="32">
        <v>787729528.72</v>
      </c>
    </row>
  </sheetData>
  <sheetProtection/>
  <mergeCells count="6">
    <mergeCell ref="B7:J7"/>
    <mergeCell ref="K7:L7"/>
    <mergeCell ref="A45:E45"/>
    <mergeCell ref="H45:L45"/>
    <mergeCell ref="A46:H46"/>
    <mergeCell ref="I46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F15" sqref="F15"/>
    </sheetView>
  </sheetViews>
  <sheetFormatPr defaultColWidth="11.421875" defaultRowHeight="15"/>
  <sheetData>
    <row r="1" ht="15">
      <c r="A1" t="s">
        <v>263</v>
      </c>
    </row>
    <row r="4" ht="15">
      <c r="A4" t="s">
        <v>264</v>
      </c>
    </row>
    <row r="8" ht="15">
      <c r="A8" t="s">
        <v>265</v>
      </c>
    </row>
    <row r="9" spans="1:7" ht="15">
      <c r="A9" t="s">
        <v>266</v>
      </c>
      <c r="G9" s="32">
        <v>39212381349</v>
      </c>
    </row>
    <row r="10" spans="1:11" ht="15">
      <c r="A10" t="s">
        <v>45</v>
      </c>
      <c r="B10" t="s">
        <v>46</v>
      </c>
      <c r="C10" t="s">
        <v>47</v>
      </c>
      <c r="D10" t="s">
        <v>48</v>
      </c>
      <c r="E10" t="s">
        <v>267</v>
      </c>
      <c r="F10" t="s">
        <v>268</v>
      </c>
      <c r="G10" t="s">
        <v>50</v>
      </c>
      <c r="H10" t="s">
        <v>51</v>
      </c>
      <c r="I10" t="s">
        <v>52</v>
      </c>
      <c r="J10" t="s">
        <v>269</v>
      </c>
      <c r="K10" t="s">
        <v>270</v>
      </c>
    </row>
    <row r="11" spans="1:10" ht="15">
      <c r="A11" t="s">
        <v>271</v>
      </c>
      <c r="B11" t="s">
        <v>58</v>
      </c>
      <c r="C11" t="s">
        <v>272</v>
      </c>
      <c r="D11" t="s">
        <v>273</v>
      </c>
      <c r="G11" t="s">
        <v>274</v>
      </c>
      <c r="I11" t="s">
        <v>275</v>
      </c>
      <c r="J11" t="s">
        <v>276</v>
      </c>
    </row>
    <row r="12" spans="1:10" ht="15">
      <c r="A12" t="s">
        <v>277</v>
      </c>
      <c r="B12" t="s">
        <v>80</v>
      </c>
      <c r="C12" t="s">
        <v>272</v>
      </c>
      <c r="D12" t="s">
        <v>278</v>
      </c>
      <c r="G12" t="s">
        <v>279</v>
      </c>
      <c r="I12" t="s">
        <v>275</v>
      </c>
      <c r="J12" t="s">
        <v>280</v>
      </c>
    </row>
    <row r="13" spans="1:10" ht="15">
      <c r="A13" t="s">
        <v>277</v>
      </c>
      <c r="B13" t="s">
        <v>58</v>
      </c>
      <c r="C13" t="s">
        <v>272</v>
      </c>
      <c r="D13" t="s">
        <v>281</v>
      </c>
      <c r="G13" t="s">
        <v>282</v>
      </c>
      <c r="I13" t="s">
        <v>275</v>
      </c>
      <c r="J13" t="s">
        <v>283</v>
      </c>
    </row>
    <row r="14" spans="1:10" ht="15">
      <c r="A14" t="s">
        <v>284</v>
      </c>
      <c r="B14" t="s">
        <v>85</v>
      </c>
      <c r="C14" t="s">
        <v>272</v>
      </c>
      <c r="D14" t="s">
        <v>285</v>
      </c>
      <c r="G14" t="s">
        <v>286</v>
      </c>
      <c r="I14" t="s">
        <v>275</v>
      </c>
      <c r="J14" t="s">
        <v>287</v>
      </c>
    </row>
    <row r="15" spans="1:10" ht="15">
      <c r="A15" t="s">
        <v>288</v>
      </c>
      <c r="B15" t="s">
        <v>106</v>
      </c>
      <c r="C15" t="s">
        <v>272</v>
      </c>
      <c r="D15" t="s">
        <v>278</v>
      </c>
      <c r="G15" t="s">
        <v>289</v>
      </c>
      <c r="I15" t="s">
        <v>275</v>
      </c>
      <c r="J15" t="s">
        <v>290</v>
      </c>
    </row>
    <row r="16" spans="1:10" ht="15">
      <c r="A16" t="s">
        <v>291</v>
      </c>
      <c r="B16" t="s">
        <v>58</v>
      </c>
      <c r="C16" t="s">
        <v>272</v>
      </c>
      <c r="D16" t="s">
        <v>292</v>
      </c>
      <c r="G16" t="s">
        <v>293</v>
      </c>
      <c r="I16" t="s">
        <v>275</v>
      </c>
      <c r="J16" t="s">
        <v>294</v>
      </c>
    </row>
    <row r="17" spans="1:7" ht="15">
      <c r="A17" t="s">
        <v>295</v>
      </c>
      <c r="G17" s="32">
        <v>40035798691</v>
      </c>
    </row>
    <row r="19" ht="15">
      <c r="A19" t="s">
        <v>296</v>
      </c>
    </row>
    <row r="20" spans="1:7" ht="15">
      <c r="A20" t="s">
        <v>266</v>
      </c>
      <c r="G20" s="32">
        <v>654863865.49</v>
      </c>
    </row>
    <row r="21" spans="1:11" ht="15">
      <c r="A21" t="s">
        <v>45</v>
      </c>
      <c r="B21" t="s">
        <v>46</v>
      </c>
      <c r="C21" t="s">
        <v>47</v>
      </c>
      <c r="D21" t="s">
        <v>48</v>
      </c>
      <c r="E21" t="s">
        <v>267</v>
      </c>
      <c r="F21" t="s">
        <v>268</v>
      </c>
      <c r="G21" t="s">
        <v>50</v>
      </c>
      <c r="H21" t="s">
        <v>51</v>
      </c>
      <c r="I21" t="s">
        <v>52</v>
      </c>
      <c r="J21" t="s">
        <v>269</v>
      </c>
      <c r="K21" t="s">
        <v>270</v>
      </c>
    </row>
    <row r="22" spans="1:10" ht="15">
      <c r="A22" t="s">
        <v>297</v>
      </c>
      <c r="B22" t="s">
        <v>62</v>
      </c>
      <c r="C22" t="s">
        <v>272</v>
      </c>
      <c r="D22" t="s">
        <v>298</v>
      </c>
      <c r="G22" t="s">
        <v>299</v>
      </c>
      <c r="I22" t="s">
        <v>275</v>
      </c>
      <c r="J22" t="s">
        <v>300</v>
      </c>
    </row>
    <row r="23" spans="1:10" ht="15">
      <c r="A23" t="s">
        <v>301</v>
      </c>
      <c r="B23" t="s">
        <v>130</v>
      </c>
      <c r="C23" t="s">
        <v>272</v>
      </c>
      <c r="D23" t="s">
        <v>302</v>
      </c>
      <c r="G23" t="s">
        <v>303</v>
      </c>
      <c r="I23" t="s">
        <v>275</v>
      </c>
      <c r="J23" t="s">
        <v>304</v>
      </c>
    </row>
    <row r="24" spans="1:10" ht="15">
      <c r="A24" t="s">
        <v>301</v>
      </c>
      <c r="B24" t="s">
        <v>133</v>
      </c>
      <c r="C24" t="s">
        <v>272</v>
      </c>
      <c r="D24" t="s">
        <v>305</v>
      </c>
      <c r="G24" t="s">
        <v>303</v>
      </c>
      <c r="I24" t="s">
        <v>275</v>
      </c>
      <c r="J24" t="s">
        <v>306</v>
      </c>
    </row>
    <row r="25" spans="1:10" ht="15">
      <c r="A25" t="s">
        <v>307</v>
      </c>
      <c r="B25" t="s">
        <v>136</v>
      </c>
      <c r="C25" t="s">
        <v>272</v>
      </c>
      <c r="D25" t="s">
        <v>302</v>
      </c>
      <c r="G25" t="s">
        <v>308</v>
      </c>
      <c r="I25" t="s">
        <v>275</v>
      </c>
      <c r="J25" t="s">
        <v>309</v>
      </c>
    </row>
    <row r="26" spans="1:7" ht="15">
      <c r="A26" t="s">
        <v>295</v>
      </c>
      <c r="G26" s="32">
        <v>657320948.92</v>
      </c>
    </row>
    <row r="30" ht="15">
      <c r="A30" t="s">
        <v>310</v>
      </c>
    </row>
    <row r="31" spans="1:6" ht="15">
      <c r="A31" t="s">
        <v>311</v>
      </c>
      <c r="B31" t="s">
        <v>312</v>
      </c>
      <c r="C31" t="s">
        <v>313</v>
      </c>
      <c r="D31" t="s">
        <v>50</v>
      </c>
      <c r="E31" t="s">
        <v>51</v>
      </c>
      <c r="F31" t="s">
        <v>314</v>
      </c>
    </row>
    <row r="32" spans="1:6" ht="15">
      <c r="A32" t="s">
        <v>315</v>
      </c>
      <c r="B32" t="s">
        <v>316</v>
      </c>
      <c r="C32" s="32">
        <v>39212381349</v>
      </c>
      <c r="D32">
        <v>0</v>
      </c>
      <c r="E32" s="32">
        <v>823417342</v>
      </c>
      <c r="F32" s="32">
        <v>40035798691</v>
      </c>
    </row>
    <row r="33" spans="1:6" ht="15">
      <c r="A33" t="s">
        <v>317</v>
      </c>
      <c r="B33" t="s">
        <v>318</v>
      </c>
      <c r="C33" s="32">
        <v>46318404</v>
      </c>
      <c r="D33">
        <v>0</v>
      </c>
      <c r="E33">
        <v>0</v>
      </c>
      <c r="F33" s="32">
        <v>46318404</v>
      </c>
    </row>
    <row r="34" spans="1:6" ht="15">
      <c r="A34" t="s">
        <v>319</v>
      </c>
      <c r="B34" t="s">
        <v>320</v>
      </c>
      <c r="C34" s="32">
        <v>654863865.49</v>
      </c>
      <c r="D34">
        <v>0</v>
      </c>
      <c r="E34" s="32">
        <v>2457083.43</v>
      </c>
      <c r="F34" s="32">
        <v>657320948.92</v>
      </c>
    </row>
    <row r="35" spans="1:6" ht="15">
      <c r="A35" t="s">
        <v>321</v>
      </c>
      <c r="B35" t="s">
        <v>322</v>
      </c>
      <c r="C35" s="32">
        <v>117014911</v>
      </c>
      <c r="D35">
        <v>0</v>
      </c>
      <c r="E35">
        <v>0</v>
      </c>
      <c r="F35" s="32">
        <v>117014911</v>
      </c>
    </row>
    <row r="36" spans="1:6" ht="15">
      <c r="A36" t="s">
        <v>323</v>
      </c>
      <c r="B36" t="s">
        <v>324</v>
      </c>
      <c r="C36" s="32">
        <v>40187482.53</v>
      </c>
      <c r="D36">
        <v>0</v>
      </c>
      <c r="E36">
        <v>0</v>
      </c>
      <c r="F36" s="32">
        <v>40187482.53</v>
      </c>
    </row>
    <row r="37" spans="1:6" ht="15">
      <c r="A37" t="s">
        <v>325</v>
      </c>
      <c r="B37" t="s">
        <v>326</v>
      </c>
      <c r="C37" s="32">
        <v>257056130</v>
      </c>
      <c r="D37">
        <v>0</v>
      </c>
      <c r="E37">
        <v>0</v>
      </c>
      <c r="F37" s="32">
        <v>257056130</v>
      </c>
    </row>
    <row r="38" spans="1:6" ht="15">
      <c r="A38" t="s">
        <v>327</v>
      </c>
      <c r="B38" t="s">
        <v>328</v>
      </c>
      <c r="C38" s="32">
        <v>199384535.7</v>
      </c>
      <c r="D38">
        <v>0</v>
      </c>
      <c r="E38">
        <v>0</v>
      </c>
      <c r="F38" s="32">
        <v>199384535.7</v>
      </c>
    </row>
    <row r="39" spans="1:6" ht="15">
      <c r="A39" t="s">
        <v>329</v>
      </c>
      <c r="B39" t="s">
        <v>330</v>
      </c>
      <c r="C39" s="32">
        <v>724580260</v>
      </c>
      <c r="D39">
        <v>0</v>
      </c>
      <c r="E39">
        <v>0</v>
      </c>
      <c r="F39" s="32">
        <v>724580260</v>
      </c>
    </row>
    <row r="40" spans="1:6" ht="15">
      <c r="A40" t="s">
        <v>331</v>
      </c>
      <c r="B40" t="s">
        <v>332</v>
      </c>
      <c r="C40" s="32">
        <v>371174510</v>
      </c>
      <c r="D40">
        <v>0</v>
      </c>
      <c r="E40">
        <v>0</v>
      </c>
      <c r="F40" s="32">
        <v>371174510</v>
      </c>
    </row>
    <row r="41" spans="1:6" ht="15">
      <c r="A41" t="s">
        <v>333</v>
      </c>
      <c r="B41" t="s">
        <v>334</v>
      </c>
      <c r="C41" s="32">
        <v>17999690</v>
      </c>
      <c r="D41">
        <v>0</v>
      </c>
      <c r="E41">
        <v>0</v>
      </c>
      <c r="F41" s="32">
        <v>17999690</v>
      </c>
    </row>
    <row r="42" spans="1:6" ht="15">
      <c r="A42" t="s">
        <v>335</v>
      </c>
      <c r="B42" t="s">
        <v>336</v>
      </c>
      <c r="C42" s="32">
        <v>2636961910.37</v>
      </c>
      <c r="D42">
        <v>0</v>
      </c>
      <c r="E42">
        <v>0</v>
      </c>
      <c r="F42" s="32">
        <v>2636961910.37</v>
      </c>
    </row>
    <row r="43" spans="1:6" ht="15">
      <c r="A43" t="s">
        <v>337</v>
      </c>
      <c r="B43" t="s">
        <v>338</v>
      </c>
      <c r="C43" s="32">
        <v>1136019</v>
      </c>
      <c r="D43">
        <v>0</v>
      </c>
      <c r="E43">
        <v>0</v>
      </c>
      <c r="F43" s="32">
        <v>1136019</v>
      </c>
    </row>
    <row r="44" spans="1:6" ht="15">
      <c r="A44" t="s">
        <v>339</v>
      </c>
      <c r="B44" t="s">
        <v>340</v>
      </c>
      <c r="C44" s="32">
        <v>34510002</v>
      </c>
      <c r="D44">
        <v>0</v>
      </c>
      <c r="E44">
        <v>0</v>
      </c>
      <c r="F44" s="32">
        <v>34510002</v>
      </c>
    </row>
    <row r="45" spans="1:6" ht="15">
      <c r="A45" t="s">
        <v>341</v>
      </c>
      <c r="B45" t="s">
        <v>342</v>
      </c>
      <c r="C45" s="32">
        <v>35324443.68</v>
      </c>
      <c r="D45">
        <v>0</v>
      </c>
      <c r="E45">
        <v>0</v>
      </c>
      <c r="F45" s="32">
        <v>35324443.68</v>
      </c>
    </row>
    <row r="46" spans="1:6" ht="15">
      <c r="A46" t="s">
        <v>343</v>
      </c>
      <c r="B46" t="s">
        <v>344</v>
      </c>
      <c r="C46" s="32">
        <v>16400051</v>
      </c>
      <c r="D46">
        <v>0</v>
      </c>
      <c r="E46">
        <v>0</v>
      </c>
      <c r="F46" s="32">
        <v>16400051</v>
      </c>
    </row>
    <row r="47" spans="1:6" ht="15">
      <c r="A47" t="s">
        <v>345</v>
      </c>
      <c r="B47" t="s">
        <v>346</v>
      </c>
      <c r="C47" s="32">
        <v>16909962</v>
      </c>
      <c r="D47">
        <v>0</v>
      </c>
      <c r="E47">
        <v>0</v>
      </c>
      <c r="F47" s="32">
        <v>16909962</v>
      </c>
    </row>
    <row r="48" spans="1:6" ht="15">
      <c r="A48" t="s">
        <v>347</v>
      </c>
      <c r="B48" t="s">
        <v>348</v>
      </c>
      <c r="C48" s="32">
        <v>1956300</v>
      </c>
      <c r="D48">
        <v>0</v>
      </c>
      <c r="E48">
        <v>0</v>
      </c>
      <c r="F48" s="32">
        <v>1956300</v>
      </c>
    </row>
    <row r="49" spans="1:6" ht="15">
      <c r="A49" t="s">
        <v>349</v>
      </c>
      <c r="B49" t="s">
        <v>350</v>
      </c>
      <c r="C49" s="32">
        <v>17290760</v>
      </c>
      <c r="D49">
        <v>0</v>
      </c>
      <c r="E49">
        <v>0</v>
      </c>
      <c r="F49" s="32">
        <v>17290760</v>
      </c>
    </row>
    <row r="50" spans="2:6" ht="15">
      <c r="B50" t="s">
        <v>351</v>
      </c>
      <c r="C50" s="32">
        <v>44401450585.77</v>
      </c>
      <c r="D50">
        <v>0</v>
      </c>
      <c r="E50" s="32">
        <v>825874425.43</v>
      </c>
      <c r="F50" s="32">
        <v>45227325011.2</v>
      </c>
    </row>
    <row r="51" ht="15">
      <c r="A51" t="s">
        <v>352</v>
      </c>
    </row>
    <row r="53" ht="15">
      <c r="A53" t="s">
        <v>353</v>
      </c>
    </row>
    <row r="55" ht="15">
      <c r="A55" t="s">
        <v>354</v>
      </c>
    </row>
    <row r="57" ht="15">
      <c r="A57" t="s">
        <v>150</v>
      </c>
    </row>
    <row r="58" ht="15">
      <c r="A58" t="s">
        <v>151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4">
      <selection activeCell="A1" sqref="A1:L20"/>
    </sheetView>
  </sheetViews>
  <sheetFormatPr defaultColWidth="11.421875" defaultRowHeight="15"/>
  <cols>
    <col min="3" max="3" width="8.421875" style="0" customWidth="1"/>
    <col min="4" max="4" width="8.28125" style="0" customWidth="1"/>
    <col min="5" max="6" width="23.7109375" style="0" customWidth="1"/>
    <col min="7" max="7" width="23.57421875" style="0" customWidth="1"/>
  </cols>
  <sheetData>
    <row r="2" spans="5:7" ht="15">
      <c r="E2" s="75"/>
      <c r="F2" s="79" t="s">
        <v>250</v>
      </c>
      <c r="G2" s="76"/>
    </row>
    <row r="3" spans="5:7" ht="15">
      <c r="E3" s="77" t="s">
        <v>259</v>
      </c>
      <c r="F3" s="80" t="s">
        <v>261</v>
      </c>
      <c r="G3" s="78" t="s">
        <v>262</v>
      </c>
    </row>
    <row r="4" spans="1:7" ht="15">
      <c r="A4" t="s">
        <v>255</v>
      </c>
      <c r="E4" s="55">
        <v>525123800</v>
      </c>
      <c r="F4" s="55">
        <v>525123800</v>
      </c>
      <c r="G4" s="18">
        <f>E4-F4</f>
        <v>0</v>
      </c>
    </row>
    <row r="5" spans="1:7" ht="15">
      <c r="A5" t="s">
        <v>256</v>
      </c>
      <c r="E5" s="55">
        <v>1763514158</v>
      </c>
      <c r="F5" s="55">
        <v>1167590873</v>
      </c>
      <c r="G5" s="18">
        <f>E5-F5</f>
        <v>595923285</v>
      </c>
    </row>
    <row r="6" spans="1:7" ht="15">
      <c r="A6" t="s">
        <v>257</v>
      </c>
      <c r="E6" s="55">
        <v>275830831.74</v>
      </c>
      <c r="F6" s="55"/>
      <c r="G6" s="18">
        <f>E6-F6</f>
        <v>275830831.74</v>
      </c>
    </row>
    <row r="7" spans="1:8" ht="15">
      <c r="A7" t="s">
        <v>258</v>
      </c>
      <c r="E7" s="55">
        <v>6666425.42</v>
      </c>
      <c r="F7" s="55"/>
      <c r="G7" s="18">
        <f>E7-F7</f>
        <v>6666425.42</v>
      </c>
      <c r="H7" t="s">
        <v>260</v>
      </c>
    </row>
    <row r="8" spans="5:6" ht="15">
      <c r="E8" s="55"/>
      <c r="F8" s="55"/>
    </row>
    <row r="9" spans="5:7" ht="15">
      <c r="E9" s="55">
        <f>SUM(E4:E8)</f>
        <v>2571135215.16</v>
      </c>
      <c r="F9" s="55">
        <f>SUM(F4:F8)</f>
        <v>1692714673</v>
      </c>
      <c r="G9" s="18">
        <f>E9-F9</f>
        <v>878420542.1599998</v>
      </c>
    </row>
    <row r="10" spans="5:6" ht="15">
      <c r="E10" s="55"/>
      <c r="F10" s="55"/>
    </row>
    <row r="11" spans="5:6" ht="15">
      <c r="E11" s="55"/>
      <c r="F11" s="55"/>
    </row>
    <row r="13" spans="5:7" ht="15">
      <c r="E13" s="75"/>
      <c r="F13" s="79" t="s">
        <v>251</v>
      </c>
      <c r="G13" s="76"/>
    </row>
    <row r="14" spans="5:7" ht="15">
      <c r="E14" s="77" t="s">
        <v>259</v>
      </c>
      <c r="F14" s="80" t="s">
        <v>261</v>
      </c>
      <c r="G14" s="78" t="s">
        <v>262</v>
      </c>
    </row>
    <row r="15" spans="1:7" ht="15">
      <c r="A15" t="s">
        <v>255</v>
      </c>
      <c r="E15" s="55">
        <v>525123800</v>
      </c>
      <c r="F15" s="55">
        <v>510247600</v>
      </c>
      <c r="G15" s="18">
        <f>E15-F15</f>
        <v>14876200</v>
      </c>
    </row>
    <row r="16" spans="1:7" ht="15">
      <c r="A16" t="s">
        <v>256</v>
      </c>
      <c r="E16" s="55">
        <v>1763514158</v>
      </c>
      <c r="F16" s="55">
        <v>1167590873</v>
      </c>
      <c r="G16" s="18">
        <f>E16-F16</f>
        <v>595923285</v>
      </c>
    </row>
    <row r="17" spans="1:7" ht="15">
      <c r="A17" t="s">
        <v>257</v>
      </c>
      <c r="E17" s="55">
        <v>275830831.74</v>
      </c>
      <c r="F17" s="55"/>
      <c r="G17" s="18">
        <f>E17-F17</f>
        <v>275830831.74</v>
      </c>
    </row>
    <row r="18" spans="1:8" ht="15">
      <c r="A18" t="s">
        <v>258</v>
      </c>
      <c r="E18" s="55">
        <v>6666425.42</v>
      </c>
      <c r="F18" s="55"/>
      <c r="G18" s="18">
        <f>E18-F18</f>
        <v>6666425.42</v>
      </c>
      <c r="H18" s="57" t="s">
        <v>260</v>
      </c>
    </row>
    <row r="19" spans="5:8" ht="15">
      <c r="E19" s="55"/>
      <c r="F19" s="55"/>
      <c r="H19" s="57" t="s">
        <v>451</v>
      </c>
    </row>
    <row r="20" spans="5:7" ht="15">
      <c r="E20" s="55">
        <f>SUM(E15:E19)</f>
        <v>2571135215.16</v>
      </c>
      <c r="F20" s="55">
        <f>SUM(F15:F19)</f>
        <v>1677838473</v>
      </c>
      <c r="G20" s="18">
        <f>E20-F20</f>
        <v>893296742.1599998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8">
      <selection activeCell="G22" sqref="G22"/>
    </sheetView>
  </sheetViews>
  <sheetFormatPr defaultColWidth="11.421875" defaultRowHeight="15"/>
  <cols>
    <col min="4" max="4" width="14.7109375" style="0" bestFit="1" customWidth="1"/>
    <col min="6" max="7" width="13.7109375" style="0" bestFit="1" customWidth="1"/>
  </cols>
  <sheetData>
    <row r="1" ht="15">
      <c r="A1" t="s">
        <v>452</v>
      </c>
    </row>
    <row r="4" ht="15">
      <c r="A4" t="s">
        <v>453</v>
      </c>
    </row>
    <row r="8" ht="15">
      <c r="A8" t="s">
        <v>454</v>
      </c>
    </row>
    <row r="9" spans="1:7" ht="15">
      <c r="A9" t="s">
        <v>266</v>
      </c>
      <c r="G9">
        <v>0</v>
      </c>
    </row>
    <row r="10" spans="1:11" ht="15">
      <c r="A10" t="s">
        <v>45</v>
      </c>
      <c r="B10" t="s">
        <v>46</v>
      </c>
      <c r="C10" t="s">
        <v>47</v>
      </c>
      <c r="D10" t="s">
        <v>48</v>
      </c>
      <c r="E10" t="s">
        <v>267</v>
      </c>
      <c r="F10" t="s">
        <v>268</v>
      </c>
      <c r="G10" t="s">
        <v>50</v>
      </c>
      <c r="H10" t="s">
        <v>51</v>
      </c>
      <c r="I10" t="s">
        <v>52</v>
      </c>
      <c r="J10" t="s">
        <v>269</v>
      </c>
      <c r="K10" t="s">
        <v>270</v>
      </c>
    </row>
    <row r="11" spans="1:10" ht="15">
      <c r="A11" t="s">
        <v>455</v>
      </c>
      <c r="B11" t="s">
        <v>162</v>
      </c>
      <c r="C11" t="s">
        <v>272</v>
      </c>
      <c r="D11" t="s">
        <v>456</v>
      </c>
      <c r="F11" t="s">
        <v>457</v>
      </c>
      <c r="I11" t="s">
        <v>275</v>
      </c>
      <c r="J11" t="s">
        <v>458</v>
      </c>
    </row>
    <row r="12" spans="1:10" ht="15">
      <c r="A12" t="s">
        <v>459</v>
      </c>
      <c r="B12" t="s">
        <v>95</v>
      </c>
      <c r="C12" t="s">
        <v>272</v>
      </c>
      <c r="D12" t="s">
        <v>460</v>
      </c>
      <c r="F12" t="s">
        <v>457</v>
      </c>
      <c r="I12" t="s">
        <v>275</v>
      </c>
      <c r="J12" t="s">
        <v>461</v>
      </c>
    </row>
    <row r="13" spans="1:10" ht="15">
      <c r="A13" t="s">
        <v>462</v>
      </c>
      <c r="B13" t="s">
        <v>422</v>
      </c>
      <c r="C13" t="s">
        <v>463</v>
      </c>
      <c r="D13" t="s">
        <v>464</v>
      </c>
      <c r="F13" t="s">
        <v>465</v>
      </c>
      <c r="J13" t="s">
        <v>466</v>
      </c>
    </row>
    <row r="14" spans="1:10" ht="15">
      <c r="A14" t="s">
        <v>467</v>
      </c>
      <c r="B14" t="s">
        <v>439</v>
      </c>
      <c r="C14" t="s">
        <v>463</v>
      </c>
      <c r="D14" t="s">
        <v>464</v>
      </c>
      <c r="F14" t="s">
        <v>468</v>
      </c>
      <c r="J14" t="s">
        <v>469</v>
      </c>
    </row>
    <row r="15" spans="1:10" ht="15">
      <c r="A15" t="s">
        <v>467</v>
      </c>
      <c r="B15" t="s">
        <v>470</v>
      </c>
      <c r="C15" t="s">
        <v>463</v>
      </c>
      <c r="D15" t="s">
        <v>464</v>
      </c>
      <c r="G15" t="s">
        <v>471</v>
      </c>
      <c r="J15" t="s">
        <v>472</v>
      </c>
    </row>
    <row r="16" spans="1:10" ht="15">
      <c r="A16" t="s">
        <v>467</v>
      </c>
      <c r="B16" t="s">
        <v>470</v>
      </c>
      <c r="C16" t="s">
        <v>463</v>
      </c>
      <c r="D16" t="s">
        <v>464</v>
      </c>
      <c r="G16" t="s">
        <v>473</v>
      </c>
      <c r="J16" t="s">
        <v>472</v>
      </c>
    </row>
    <row r="17" spans="1:10" ht="15">
      <c r="A17" t="s">
        <v>271</v>
      </c>
      <c r="B17" t="s">
        <v>474</v>
      </c>
      <c r="C17" t="s">
        <v>463</v>
      </c>
      <c r="D17" t="s">
        <v>464</v>
      </c>
      <c r="F17" t="s">
        <v>475</v>
      </c>
      <c r="J17" t="s">
        <v>469</v>
      </c>
    </row>
    <row r="18" spans="1:10" ht="15">
      <c r="A18" t="s">
        <v>271</v>
      </c>
      <c r="B18" t="s">
        <v>476</v>
      </c>
      <c r="C18" t="s">
        <v>463</v>
      </c>
      <c r="D18" t="s">
        <v>464</v>
      </c>
      <c r="G18" t="s">
        <v>477</v>
      </c>
      <c r="J18" t="s">
        <v>472</v>
      </c>
    </row>
    <row r="19" spans="1:10" ht="15">
      <c r="A19" t="s">
        <v>271</v>
      </c>
      <c r="B19" t="s">
        <v>476</v>
      </c>
      <c r="C19" t="s">
        <v>463</v>
      </c>
      <c r="D19" t="s">
        <v>464</v>
      </c>
      <c r="G19" t="s">
        <v>478</v>
      </c>
      <c r="J19" t="s">
        <v>472</v>
      </c>
    </row>
    <row r="20" spans="1:10" ht="15">
      <c r="A20" t="s">
        <v>277</v>
      </c>
      <c r="B20" t="s">
        <v>479</v>
      </c>
      <c r="C20" t="s">
        <v>463</v>
      </c>
      <c r="D20" t="s">
        <v>464</v>
      </c>
      <c r="F20" t="s">
        <v>480</v>
      </c>
      <c r="J20" t="s">
        <v>469</v>
      </c>
    </row>
    <row r="21" spans="1:10" ht="15">
      <c r="A21" t="s">
        <v>277</v>
      </c>
      <c r="B21" t="s">
        <v>481</v>
      </c>
      <c r="C21" t="s">
        <v>463</v>
      </c>
      <c r="D21" t="s">
        <v>464</v>
      </c>
      <c r="G21" t="s">
        <v>482</v>
      </c>
      <c r="J21" t="s">
        <v>472</v>
      </c>
    </row>
    <row r="22" spans="1:10" ht="15">
      <c r="A22" t="s">
        <v>277</v>
      </c>
      <c r="B22" t="s">
        <v>481</v>
      </c>
      <c r="C22" t="s">
        <v>463</v>
      </c>
      <c r="D22" t="s">
        <v>464</v>
      </c>
      <c r="G22" t="s">
        <v>483</v>
      </c>
      <c r="J22" t="s">
        <v>472</v>
      </c>
    </row>
    <row r="23" spans="1:10" ht="15">
      <c r="A23" t="s">
        <v>291</v>
      </c>
      <c r="B23" t="s">
        <v>439</v>
      </c>
      <c r="C23" t="s">
        <v>463</v>
      </c>
      <c r="D23" t="s">
        <v>464</v>
      </c>
      <c r="F23" t="s">
        <v>484</v>
      </c>
      <c r="J23" t="s">
        <v>469</v>
      </c>
    </row>
    <row r="24" spans="1:10" ht="15">
      <c r="A24" t="s">
        <v>291</v>
      </c>
      <c r="B24" t="s">
        <v>470</v>
      </c>
      <c r="C24" t="s">
        <v>463</v>
      </c>
      <c r="D24" t="s">
        <v>464</v>
      </c>
      <c r="G24" t="s">
        <v>478</v>
      </c>
      <c r="J24" t="s">
        <v>472</v>
      </c>
    </row>
    <row r="25" spans="1:10" ht="15">
      <c r="A25" t="s">
        <v>291</v>
      </c>
      <c r="B25" t="s">
        <v>470</v>
      </c>
      <c r="C25" t="s">
        <v>463</v>
      </c>
      <c r="D25" t="s">
        <v>464</v>
      </c>
      <c r="G25" t="s">
        <v>485</v>
      </c>
      <c r="J25" t="s">
        <v>472</v>
      </c>
    </row>
    <row r="26" spans="1:10" ht="15">
      <c r="A26" t="s">
        <v>486</v>
      </c>
      <c r="B26" t="s">
        <v>123</v>
      </c>
      <c r="C26" t="s">
        <v>272</v>
      </c>
      <c r="D26" t="s">
        <v>487</v>
      </c>
      <c r="F26" t="s">
        <v>457</v>
      </c>
      <c r="I26" t="s">
        <v>275</v>
      </c>
      <c r="J26" t="s">
        <v>488</v>
      </c>
    </row>
    <row r="27" spans="1:10" ht="15">
      <c r="A27" t="s">
        <v>489</v>
      </c>
      <c r="B27" t="s">
        <v>145</v>
      </c>
      <c r="C27" t="s">
        <v>272</v>
      </c>
      <c r="D27" t="s">
        <v>490</v>
      </c>
      <c r="F27" t="s">
        <v>457</v>
      </c>
      <c r="I27" t="s">
        <v>275</v>
      </c>
      <c r="J27" t="s">
        <v>491</v>
      </c>
    </row>
    <row r="28" spans="1:7" ht="15">
      <c r="A28" t="s">
        <v>295</v>
      </c>
      <c r="G28" s="32">
        <v>200064631.54</v>
      </c>
    </row>
    <row r="32" ht="15">
      <c r="A32" t="s">
        <v>310</v>
      </c>
    </row>
    <row r="33" spans="1:6" ht="15">
      <c r="A33" t="s">
        <v>311</v>
      </c>
      <c r="B33" t="s">
        <v>312</v>
      </c>
      <c r="C33" t="s">
        <v>313</v>
      </c>
      <c r="D33" t="s">
        <v>50</v>
      </c>
      <c r="E33" t="s">
        <v>51</v>
      </c>
      <c r="F33" t="s">
        <v>314</v>
      </c>
    </row>
    <row r="34" spans="1:6" ht="15">
      <c r="A34" t="s">
        <v>492</v>
      </c>
      <c r="B34" t="s">
        <v>493</v>
      </c>
      <c r="C34">
        <v>0</v>
      </c>
      <c r="D34" s="32">
        <v>200066921.38</v>
      </c>
      <c r="E34" s="32">
        <v>2289.84</v>
      </c>
      <c r="F34" s="32">
        <v>200064631.54</v>
      </c>
    </row>
    <row r="35" spans="2:6" ht="15">
      <c r="B35" t="s">
        <v>351</v>
      </c>
      <c r="C35">
        <v>0</v>
      </c>
      <c r="D35" s="32">
        <v>200066921.38</v>
      </c>
      <c r="E35" s="32">
        <v>2289.84</v>
      </c>
      <c r="F35" s="32">
        <v>200064631.54</v>
      </c>
    </row>
    <row r="36" ht="15">
      <c r="A36" t="s">
        <v>352</v>
      </c>
    </row>
    <row r="38" ht="15">
      <c r="A38" t="s">
        <v>494</v>
      </c>
    </row>
    <row r="40" ht="15">
      <c r="A40" t="s">
        <v>354</v>
      </c>
    </row>
    <row r="42" ht="15">
      <c r="A42" t="s">
        <v>150</v>
      </c>
    </row>
    <row r="43" ht="15">
      <c r="A43" t="s">
        <v>151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ANGEL CERVANTES AGUILAR</dc:creator>
  <cp:keywords/>
  <dc:description/>
  <cp:lastModifiedBy>Lenovo</cp:lastModifiedBy>
  <cp:lastPrinted>2022-09-21T19:14:46Z</cp:lastPrinted>
  <dcterms:created xsi:type="dcterms:W3CDTF">2017-06-26T17:56:18Z</dcterms:created>
  <dcterms:modified xsi:type="dcterms:W3CDTF">2022-09-21T19:14:59Z</dcterms:modified>
  <cp:category/>
  <cp:version/>
  <cp:contentType/>
  <cp:contentStatus/>
</cp:coreProperties>
</file>